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7350" tabRatio="687" activeTab="0"/>
  </bookViews>
  <sheets>
    <sheet name="Instructions" sheetId="1" r:id="rId1"/>
    <sheet name="Reporting Local Expenditures" sheetId="2" r:id="rId2"/>
    <sheet name="Bus Data" sheetId="3" r:id="rId3"/>
    <sheet name="Local Exp." sheetId="4" r:id="rId4"/>
    <sheet name="Additional" sheetId="5" r:id="rId5"/>
    <sheet name="Policy" sheetId="6" r:id="rId6"/>
    <sheet name="Inventory" sheetId="7" r:id="rId7"/>
    <sheet name="Summary" sheetId="8" r:id="rId8"/>
    <sheet name="BUSTER REPORT" sheetId="9" r:id="rId9"/>
  </sheets>
  <definedNames>
    <definedName name="_xlfn.IFERROR" hidden="1">#NAME?</definedName>
    <definedName name="OLE_LINK1" localSheetId="0">'Instructions'!#REF!</definedName>
    <definedName name="OLE_LINK2" localSheetId="0">'Instructions'!#REF!</definedName>
    <definedName name="_xlnm.Print_Area" localSheetId="2">'Bus Data'!$A$1:$D$64</definedName>
    <definedName name="_xlnm.Print_Area" localSheetId="8">'BUSTER REPORT'!$A$1:$Q$50</definedName>
    <definedName name="_xlnm.Print_Area" localSheetId="0">'Instructions'!$A$1:$D$499</definedName>
    <definedName name="_xlnm.Print_Area" localSheetId="5">'Policy'!$A$1:$C$86</definedName>
    <definedName name="_xlnm.Print_Area" localSheetId="1">'Reporting Local Expenditures'!$A$1:$I$63</definedName>
  </definedNames>
  <calcPr fullCalcOnLoad="1"/>
</workbook>
</file>

<file path=xl/sharedStrings.xml><?xml version="1.0" encoding="utf-8"?>
<sst xmlns="http://schemas.openxmlformats.org/spreadsheetml/2006/main" count="1142" uniqueCount="792">
  <si>
    <t>f)       Drug-Testing Program for employees other than yellow bus drivers and transportation staff.</t>
  </si>
  <si>
    <t>i)       Costs for transportation purchases that are state reimbursed through contingency funding.</t>
  </si>
  <si>
    <t>j)       Costs for bus driver or transportation personnel physical exams.</t>
  </si>
  <si>
    <r>
      <t xml:space="preserve">1.        </t>
    </r>
    <r>
      <rPr>
        <u val="single"/>
        <sz val="10"/>
        <rFont val="Times New Roman"/>
        <family val="1"/>
      </rPr>
      <t>PRC 056 in Fund 2</t>
    </r>
    <r>
      <rPr>
        <sz val="10"/>
        <rFont val="Times New Roman"/>
        <family val="1"/>
      </rPr>
      <t xml:space="preserve"> is designated to record all </t>
    </r>
    <r>
      <rPr>
        <u val="single"/>
        <sz val="10"/>
        <rFont val="Times New Roman"/>
        <family val="1"/>
      </rPr>
      <t>Eligible</t>
    </r>
    <r>
      <rPr>
        <sz val="10"/>
        <rFont val="Times New Roman"/>
        <family val="1"/>
      </rPr>
      <t xml:space="preserve"> local transportation expenditures.  The available </t>
    </r>
  </si>
  <si>
    <t xml:space="preserve">                  account codes for Fund 2, PRC 056  will be the same as the Fund 1, PRC 056 account codes.</t>
  </si>
  <si>
    <t>See instructions for "Other Expenditures"&amp;  Reporting Local Expenditures."</t>
  </si>
  <si>
    <t xml:space="preserve"> "Other Expenditures"&amp;  Reporting Local Expenditures."</t>
  </si>
  <si>
    <t>3. Other Expenditures (continued - See Instructions for)</t>
  </si>
  <si>
    <t xml:space="preserve">   Administrative would typically include director, supervisor, office staff and all other non "wrench-turning"</t>
  </si>
  <si>
    <t xml:space="preserve">   personnel.</t>
  </si>
  <si>
    <t xml:space="preserve">   should reflect true "wrench turning" personnel.</t>
  </si>
  <si>
    <t xml:space="preserve">   A. Record information as noted for the transportation director.  If the director does not receive any</t>
  </si>
  <si>
    <t xml:space="preserve">       salary from local funds, please indicate "none".</t>
  </si>
  <si>
    <t xml:space="preserve">   B. Record information as noted for all other transportation personnel receiving salary from local funds.</t>
  </si>
  <si>
    <t xml:space="preserve">       The salaries listed for these personnel must represent duties directly attributable to the day-to-day school bus</t>
  </si>
  <si>
    <t xml:space="preserve">       operations.</t>
  </si>
  <si>
    <t xml:space="preserve">   number of days the buses operated on this fuel and the amount expended.</t>
  </si>
  <si>
    <t xml:space="preserve">   be sufficient TD 24A forms on file at the DPI to support these local expenditures as well as the state funds</t>
  </si>
  <si>
    <t xml:space="preserve">   spent on contract transportation per the State Public School Fund.</t>
  </si>
  <si>
    <t>3.If local funds were used in other areas to support the basic school bus operation, record these items and</t>
  </si>
  <si>
    <t xml:space="preserve">Non-Stock </t>
  </si>
  <si>
    <t>M. No. buses with Electronic Time Card Systems</t>
  </si>
  <si>
    <t>N.  Record Number of Surplus School Buses sold</t>
  </si>
  <si>
    <t>O.  Record Number of Surplus State Service Vehicles sold</t>
  </si>
  <si>
    <t>P.  Record Number of Pounds (lbs.) Scrap metal sold</t>
  </si>
  <si>
    <t>Q. Record Number of Scrap Tires sold</t>
  </si>
  <si>
    <t>R. Record Number of Gallons of Used Oil Recycled</t>
  </si>
  <si>
    <t>S. Record Number of Gallons of Used Anti-freeze Recycled</t>
  </si>
  <si>
    <t>T. Record Number of Gallons of Bio-Diesel Purchased</t>
  </si>
  <si>
    <t xml:space="preserve">   amounts.  The items might include utilities, shop supplies, drug testing or any other cost that corresponds</t>
  </si>
  <si>
    <t>Motor Fleet Mgt. Vehicle File Folder</t>
  </si>
  <si>
    <t>ZMB20 Report for Gasoline (159000055)</t>
  </si>
  <si>
    <t>ANNUAL PUPIL TRANSPORTATION REPORT INSTRUCTIONS</t>
  </si>
  <si>
    <t>GENERAL INSTRUCTIONS</t>
  </si>
  <si>
    <t>It is highly recommended that the individual assigned to complete the annual report read all of the</t>
  </si>
  <si>
    <t>instructions very carefully prior to beginning to record data on the annual report.</t>
  </si>
  <si>
    <t>Page one of this report must be completed by all administrative units. City units must be separated from</t>
  </si>
  <si>
    <t>The following is a list of references that will be helpful in completing the TD-1 Annual Report:</t>
  </si>
  <si>
    <t>Definition of Transportation Terms</t>
  </si>
  <si>
    <t>Annual State Funds Transportation Expenditures (503 Data)</t>
  </si>
  <si>
    <t>Other County Vehicle File Folder</t>
  </si>
  <si>
    <t>Inventory Sold to Other Counties File Folder</t>
  </si>
  <si>
    <t>Refund Reports TD-19 (July-June)</t>
  </si>
  <si>
    <t>Summer School Mileage &amp; Costs Data</t>
  </si>
  <si>
    <t>Other Special Program Mileage &amp; Costs Data</t>
  </si>
  <si>
    <t>Refund Rates for Special Programs Bus Use</t>
  </si>
  <si>
    <t>Derek Graham, Section Chief</t>
  </si>
  <si>
    <t>N. C. Department of Public Instruction</t>
  </si>
  <si>
    <t>Division of School Support/Transportation</t>
  </si>
  <si>
    <t>N. C. Education Building</t>
  </si>
  <si>
    <t>BUS DATA</t>
  </si>
  <si>
    <t>Inventory Adjustment (Increases) as % of Usage</t>
  </si>
  <si>
    <t>Inventory Adjustment (Decreases) as % of Usage</t>
  </si>
  <si>
    <t>Stock Level Change is the difference between what you started with in 2010-2011 and what you started with in 2011-2012. The difference calculation below it is an indication of whether you have pulled the numbers correctly. If there is a difference then you need to recheck your numbers. Very small differences can be ignored.</t>
  </si>
  <si>
    <t>Inventory Adjustment Percentages &gt; 1% in either category require explanation.</t>
  </si>
  <si>
    <t>L-1</t>
  </si>
  <si>
    <t>L-2</t>
  </si>
  <si>
    <t>T</t>
  </si>
  <si>
    <t>Q2a</t>
  </si>
  <si>
    <t>yes/no</t>
  </si>
  <si>
    <t>Q4a</t>
  </si>
  <si>
    <t>Q11</t>
  </si>
  <si>
    <t>Q11a</t>
  </si>
  <si>
    <t>Record the number of days the whole fleet operated for the traditional school term.  This amount</t>
  </si>
  <si>
    <t>should not exceed 180 days.</t>
  </si>
  <si>
    <t>State expenditures used in the allotment formula will be accounted for through the State Public School</t>
  </si>
  <si>
    <t>funds that the local board of education provides to supplement the operation of the yellow school bus fleet</t>
  </si>
  <si>
    <t>(I.e. driver and personnel supplements, shop supplies, utilities, etc.).  These local expenditures are restricted</t>
  </si>
  <si>
    <t>documented on this report.</t>
  </si>
  <si>
    <t>. use of the yellow buses for which the state transportation budget was reimbursed</t>
  </si>
  <si>
    <t>. capital purchases or improvements</t>
  </si>
  <si>
    <t>. driver incentive or bonus pay</t>
  </si>
  <si>
    <t>. transportation safety assistants or monitors</t>
  </si>
  <si>
    <t>. "Other Expenditures" are restricted to those costs that are applicable to the</t>
  </si>
  <si>
    <t>NOTE:  Report all dollar amounts to the nearest whole dollar.</t>
  </si>
  <si>
    <t>BUS DRIVERS - LOCAL EXPENDITURES</t>
  </si>
  <si>
    <t>Example 3 represents a $100 supplement paid monthly for 10 months.</t>
  </si>
  <si>
    <t>TRANSPORTATION PERSONNEL</t>
  </si>
  <si>
    <t>1.Record to the nearest half position the number of administrative personnel paid from state funds.</t>
  </si>
  <si>
    <t>2.Record to the nearest half position the number of mechanics paid from state funds.  Mechanics</t>
  </si>
  <si>
    <t>3.Record same as number 1 but from local funds.</t>
  </si>
  <si>
    <t>4.Record same as number 2 but from local funds.</t>
  </si>
  <si>
    <t>5.Personnel Salaries (local funds)</t>
  </si>
  <si>
    <t>OTHER LOCAL EXPENDITURES</t>
  </si>
  <si>
    <t>1.If local funds were used to purchase fuel to finish the regular school term, please indicate the</t>
  </si>
  <si>
    <t>UNIT NO.</t>
  </si>
  <si>
    <t xml:space="preserve">Since Line G is a statement that you know where the goods went (obsolete or sold to other counties), Line G can be deducted from Line F for the purposes of determining 1% differences. </t>
  </si>
  <si>
    <t>NOTE: ANY ADJUSTMENT GREATER THAN 1% in EITHER LINE E or LINE F MUST HAVE A WRITTEN EXPLANATION TO JUSTIFY THE PROBLEM (1% of Line C - Inventory used)</t>
  </si>
  <si>
    <t>Revised 07/11</t>
  </si>
  <si>
    <t xml:space="preserve">        (Mileage calculation check: this total must equal zero)</t>
  </si>
  <si>
    <t xml:space="preserve">  D. Total miles operated by all service trucks</t>
  </si>
  <si>
    <t>Please mail hard copy of PAGES 1-3 with appropriate signatures and</t>
  </si>
  <si>
    <t>email file to Steve Beachum:  sbeachum@dpi.state.nc.us.</t>
  </si>
  <si>
    <t>SIGNATURES:</t>
  </si>
  <si>
    <t>______________________________</t>
  </si>
  <si>
    <t>_______________</t>
  </si>
  <si>
    <t>DATE</t>
  </si>
  <si>
    <t>DIRECTOR OF TRANSPORTATION</t>
  </si>
  <si>
    <t>FINANCE OFFICER</t>
  </si>
  <si>
    <t>SUPERINTENDENT</t>
  </si>
  <si>
    <t xml:space="preserve">1.  Driver Salary (except incentive pay/bonuses) </t>
  </si>
  <si>
    <t>(exclude benefits)</t>
  </si>
  <si>
    <t>2.  Driver Incentive pay or Bonuses</t>
  </si>
  <si>
    <t>3.  Including total compensation from both state funds and the</t>
  </si>
  <si>
    <t xml:space="preserve">     amount in number 1 above, did you have any drivers paid</t>
  </si>
  <si>
    <t>If no, go to number 4.</t>
  </si>
  <si>
    <t>If yes, how many drivers?</t>
  </si>
  <si>
    <t>Of these drivers, what were the total funds expended for wages</t>
  </si>
  <si>
    <t>4.  Subtract the amount in number 3 (if any) from the amount in</t>
  </si>
  <si>
    <t xml:space="preserve">     number 1 and enter the difference.</t>
  </si>
  <si>
    <t xml:space="preserve">5. Driver Matching Benefits </t>
  </si>
  <si>
    <t>Salaries</t>
  </si>
  <si>
    <t>Bonuses</t>
  </si>
  <si>
    <t>Excess Wages</t>
  </si>
  <si>
    <t>(No. 1 above)</t>
  </si>
  <si>
    <t>(No. 2 above)</t>
  </si>
  <si>
    <t>(No. 3 above)</t>
  </si>
  <si>
    <t>Social Security</t>
  </si>
  <si>
    <t>Retirement</t>
  </si>
  <si>
    <t>Medical Cost</t>
  </si>
  <si>
    <t>Total Benefits</t>
  </si>
  <si>
    <t>1. No. of state-paid administrative positions</t>
  </si>
  <si>
    <t>2. No. of state-paid mechanic positions</t>
  </si>
  <si>
    <t>3. No. of local-paid administrative positions</t>
  </si>
  <si>
    <t>4. No. of local-paid mechanic positions</t>
  </si>
  <si>
    <t>5. Personnel Salaries (local funds)</t>
  </si>
  <si>
    <t xml:space="preserve">  A. Director's Salary - Name, Title</t>
  </si>
  <si>
    <t>Pay Grade</t>
  </si>
  <si>
    <t>Local Salary</t>
  </si>
  <si>
    <t>Match Benefits</t>
  </si>
  <si>
    <r>
      <t xml:space="preserve">director, finance officer and the superintendent of schools must sign the report. </t>
    </r>
    <r>
      <rPr>
        <b/>
        <sz val="10"/>
        <rFont val="Arial"/>
        <family val="2"/>
      </rPr>
      <t>Please mail by August 1 to</t>
    </r>
    <r>
      <rPr>
        <sz val="10"/>
        <rFont val="Arial"/>
        <family val="0"/>
      </rPr>
      <t>:</t>
    </r>
  </si>
  <si>
    <t>Upon completion and prior to emailing and mailing the report to the Raleigh Office, the cost clerk, transportation</t>
  </si>
  <si>
    <t>You must have pulled Line A data on the first working day of July 2010. If you do not have this information, you may use your Actual inventory number from last year’s TD-1.</t>
  </si>
  <si>
    <t>You must have completed physical inventory by June 30, 2011.</t>
  </si>
  <si>
    <t>You must pull Line D data on the last working day of June 2011 in the evening, or the first working day of July 2010 first thing in the morning before any work is entered.</t>
  </si>
  <si>
    <r>
      <t xml:space="preserve">   to the existing object codes in state PRC 056 and </t>
    </r>
    <r>
      <rPr>
        <b/>
        <u val="single"/>
        <sz val="10"/>
        <rFont val="Arial"/>
        <family val="2"/>
      </rPr>
      <t>can be traced back to your local PRC 056 expenditure account</t>
    </r>
    <r>
      <rPr>
        <sz val="10"/>
        <rFont val="Arial"/>
        <family val="0"/>
      </rPr>
      <t>.</t>
    </r>
  </si>
  <si>
    <t>New (qty)</t>
  </si>
  <si>
    <t>Recap (qty)</t>
  </si>
  <si>
    <t>Inventory Adjustment (Increase Stock) 2010-11</t>
  </si>
  <si>
    <t>Inventory Adjustment (Decrease Stock) 2010-11</t>
  </si>
  <si>
    <t>Obsolete Inventory Removed or Stock Sold to Other Counties</t>
  </si>
  <si>
    <t>Overall Change in Stock Level (Line D - A)</t>
  </si>
  <si>
    <t>Specify:</t>
  </si>
  <si>
    <t>POLICY QUESTIONNAIRE (Specify in appropriate cells from drop down list when applicable)</t>
  </si>
  <si>
    <t>11a. Type of Background Check:</t>
  </si>
  <si>
    <t>Difference between what you have listed in line D, and what you should have in line D if all the other numbers are correct.</t>
  </si>
  <si>
    <t xml:space="preserve">Line F - Record any supply adjustment values. </t>
  </si>
  <si>
    <t>Input Movement Type 101 to 102</t>
  </si>
  <si>
    <t>Line E – Inventory Adjustments (Increased Stock):</t>
  </si>
  <si>
    <t>Input Movement Type 701</t>
  </si>
  <si>
    <t>Input Movement Type 702</t>
  </si>
  <si>
    <t>Line F – Inventory Adjustments (Decreased Stock):</t>
  </si>
  <si>
    <t>Line G – Obsolete Inventory Removed (Or stock sold to other counties)</t>
  </si>
  <si>
    <t>LINE MAY ONLY BE USED FOR STOCK WHICH WAS ADJUSTED OUT OF INVENTORY ON LINE F.</t>
  </si>
  <si>
    <t>Using multiple selection on the Material field choose the "Select Ranges" tab</t>
  </si>
  <si>
    <t>Line H - Non-Stock Inventory Purchased and Used this year</t>
  </si>
  <si>
    <t>Overall Change in Stock Level (Line D - Line A): This is to serve as information for you about how your overall stock level looks in each category. Combined with your other knowledge it may prove useful. For example, seeing that you had $100,000 of stock last year, and you're now down to $80,000 might tell you that the budget was lean and you were just running out of money to buy with, or it might tell you that your inventory manager is doing well and getting unnecessary items off the shelves.</t>
  </si>
  <si>
    <t>Difference between Listed number in line D and what the other numbers indicate:</t>
  </si>
  <si>
    <t>1. Data Entry Error (Typed the wrong number, or pulled the wrong data)</t>
  </si>
  <si>
    <t>4. Having a bad ending inventory number from this year (didn't pull the report on the correct day)</t>
  </si>
  <si>
    <t>3. Having a bad starting inventory number (ending inventory number from last year) (didn't pull the report on the correct day)</t>
  </si>
  <si>
    <t>2. Changed the materials covered or were inconsistent between what materials were used in each line's data</t>
  </si>
  <si>
    <t>The purpose of this row is to show whether the numbers in the section above are consistent. If what you started with, plus what you bought, minus what you used, plus what you adjusted into inventory, minus what you adjusted out of inventory doesn't equal what you ended with, then there is some problem with the numbers. This line is only an indication of whether it looks like the form was filled out correctly. Small errors can be ignored. Below is a list of common causes.</t>
  </si>
  <si>
    <t>TIME SENSITIVE - ZMB19 End-of-the-Year Inventory (Quantity and Values)</t>
  </si>
  <si>
    <t>annual</t>
  </si>
  <si>
    <t>other</t>
  </si>
  <si>
    <t xml:space="preserve">   Criminal Background Search</t>
  </si>
  <si>
    <t xml:space="preserve">   FBI Background Check</t>
  </si>
  <si>
    <t>11.  Driver Screening and Criminal History Background Check (check all that apply)</t>
  </si>
  <si>
    <t>X</t>
  </si>
  <si>
    <t xml:space="preserve"> 4a.   Does your county have interstate highways?</t>
  </si>
  <si>
    <t xml:space="preserve">2a.  If yes, is this primarily to facilitate transportation </t>
  </si>
  <si>
    <t>10.  Employees Required to get School Bus Driver Certificate</t>
  </si>
  <si>
    <t xml:space="preserve">Adopted Policy for Circumstances Driver Will be Subject to Criminal History Check </t>
  </si>
  <si>
    <t xml:space="preserve">   State Background Check</t>
  </si>
  <si>
    <t xml:space="preserve">   Local Background Check</t>
  </si>
  <si>
    <t xml:space="preserve">   National Background Check</t>
  </si>
  <si>
    <t xml:space="preserve">   Sex Offender Search</t>
  </si>
  <si>
    <t xml:space="preserve">   Police Record Search</t>
  </si>
  <si>
    <t xml:space="preserve">   Driving Record Search</t>
  </si>
  <si>
    <t xml:space="preserve">   Prison Inmate Search</t>
  </si>
  <si>
    <t xml:space="preserve">   Vehicle History Search</t>
  </si>
  <si>
    <t xml:space="preserve">   Other (please list)</t>
  </si>
  <si>
    <t>Required for Pre-Employment</t>
  </si>
  <si>
    <t>How Often Background Check is Done</t>
  </si>
  <si>
    <t xml:space="preserve">  K. Number buses with Digital Camera Sys. (Computer)</t>
  </si>
  <si>
    <t xml:space="preserve">    1.  Real Time</t>
  </si>
  <si>
    <t xml:space="preserve">    2.  Passive (Download Later)</t>
  </si>
  <si>
    <r>
      <t xml:space="preserve">  J. Number buses with Analog Camera Sys. </t>
    </r>
    <r>
      <rPr>
        <sz val="8"/>
        <rFont val="Times New Roman"/>
        <family val="1"/>
      </rPr>
      <t>(Recording to Tape)</t>
    </r>
    <r>
      <rPr>
        <sz val="10"/>
        <rFont val="Times New Roman"/>
        <family val="1"/>
      </rPr>
      <t xml:space="preserve"> </t>
    </r>
  </si>
  <si>
    <t xml:space="preserve">  N. Number of Surplus School Buses sold</t>
  </si>
  <si>
    <t xml:space="preserve">  O. Number of Surplus State Service Vehicles sold</t>
  </si>
  <si>
    <t xml:space="preserve">  P. Number of Pounds (lbs.) Scrap metal sold</t>
  </si>
  <si>
    <t xml:space="preserve">  Q. Number of Scrap Tires sold</t>
  </si>
  <si>
    <t xml:space="preserve">  R. Number of Gallons of Used Oil Recycled</t>
  </si>
  <si>
    <t xml:space="preserve">  S. Number of Gallons of Used Anti-freeze Recycled</t>
  </si>
  <si>
    <t xml:space="preserve">  T. Number of Gallons of Bio-Diesel Purchased</t>
  </si>
  <si>
    <t xml:space="preserve">  M. No. Buses with Electronic Time Card Systems</t>
  </si>
  <si>
    <t>Input the date range 07/01/2010 to 06/30/2011</t>
  </si>
  <si>
    <t xml:space="preserve">You must pull Line D data on the last working day of June 2011 in the evening, or the first working day of July 2011 first thing in the morning. </t>
  </si>
  <si>
    <t>Change Period for Total Usage to be 12/2011 to 12/2011 (If you don’t it will just slow the transaction down)</t>
  </si>
  <si>
    <t>Select Transaction ZMB36B - Enter Plant and the date range 07/01/2010 to 06/30/2011</t>
  </si>
  <si>
    <t>Beginning Inventory 7-01-10</t>
  </si>
  <si>
    <t>Inventory Purchased 2010-11</t>
  </si>
  <si>
    <t>Inventory Used 2010-11</t>
  </si>
  <si>
    <t>Ending Actual Inventory 6-30-11</t>
  </si>
  <si>
    <t xml:space="preserve">  B. Other Salaries                                                          </t>
  </si>
  <si>
    <t>Names and Job Titles</t>
  </si>
  <si>
    <t>Note: Enter additional personnel on "Additional" sheet.</t>
  </si>
  <si>
    <t>TOTAL</t>
  </si>
  <si>
    <t>1. Fuel</t>
  </si>
  <si>
    <t>2. Contract Transportation</t>
  </si>
  <si>
    <t xml:space="preserve">    TD-24A forms must be on file at the DPI to support the total   expended for both state and local funds.</t>
  </si>
  <si>
    <t>3. Other Expenditures</t>
  </si>
  <si>
    <t xml:space="preserve">Description of </t>
  </si>
  <si>
    <t>Related</t>
  </si>
  <si>
    <t>Amount</t>
  </si>
  <si>
    <t>Expenditures</t>
  </si>
  <si>
    <t>Object Code</t>
  </si>
  <si>
    <t>Expended</t>
  </si>
  <si>
    <t>Note: Enter additional expenses on "Additional" sheet.</t>
  </si>
  <si>
    <t>Matching Ben.</t>
  </si>
  <si>
    <t>1.  Who has the primary responsibility in your LEA for developing school bus routes, establishing bus stops</t>
  </si>
  <si>
    <t>and assigning students to buses?</t>
  </si>
  <si>
    <t>Supt./Asst. Supt.</t>
  </si>
  <si>
    <t>Transportation director</t>
  </si>
  <si>
    <t>Principals</t>
  </si>
  <si>
    <t>TIMS Coordinator</t>
  </si>
  <si>
    <t>Trans. supervisor</t>
  </si>
  <si>
    <t>Other (please list)</t>
  </si>
  <si>
    <t>2.  Does your  LEA use a staggered bell time system?  (i.e. do some school start times differ by a half hour or more?)</t>
  </si>
  <si>
    <t>yes</t>
  </si>
  <si>
    <t>no</t>
  </si>
  <si>
    <t>3.  Who is involved in establishing school bell times in your LEA? (check all that apply)</t>
  </si>
  <si>
    <t>4.  Do you permit buses travel to be routed on interstate highways?</t>
  </si>
  <si>
    <t>5.  For what types of alternative programs does your LEA provide transportation?</t>
  </si>
  <si>
    <t>At-risk BEP</t>
  </si>
  <si>
    <t>Pre-K Handicapped</t>
  </si>
  <si>
    <t>Head Start</t>
  </si>
  <si>
    <t>At-risk Remediation</t>
  </si>
  <si>
    <t>Migrant Education</t>
  </si>
  <si>
    <t>DARE Program</t>
  </si>
  <si>
    <t>Local Enrichment</t>
  </si>
  <si>
    <t>SOS Plus</t>
  </si>
  <si>
    <t>VIPERS Program</t>
  </si>
  <si>
    <t xml:space="preserve">6.  What is your district goal for maximum ride times in minutes (one-way trip)? </t>
  </si>
  <si>
    <t>None</t>
  </si>
  <si>
    <t>Regular Students</t>
  </si>
  <si>
    <t>Special Educ. Students</t>
  </si>
  <si>
    <t>7.  What is the goal for earliest student boarding time (time of day)?</t>
  </si>
  <si>
    <t>AM</t>
  </si>
  <si>
    <t>8.  What is the goal for latest student arrival at home (time of day)?</t>
  </si>
  <si>
    <t>PM</t>
  </si>
  <si>
    <t>9.  Do you pair bus driving duties with any of the following? (estimate % of all drivers)</t>
  </si>
  <si>
    <t>Food service/Driver</t>
  </si>
  <si>
    <t>Custodial/Driver</t>
  </si>
  <si>
    <t>Teacher Asst/Driver</t>
  </si>
  <si>
    <t>INVENTORY</t>
  </si>
  <si>
    <t>Supplies</t>
  </si>
  <si>
    <t>Oil</t>
  </si>
  <si>
    <t>Tires</t>
  </si>
  <si>
    <t>Repair Parts</t>
  </si>
  <si>
    <t>Diesel</t>
  </si>
  <si>
    <t>Gasoline</t>
  </si>
  <si>
    <t>Total</t>
  </si>
  <si>
    <t>Value</t>
  </si>
  <si>
    <t>Quantity</t>
  </si>
  <si>
    <t>New (quan)</t>
  </si>
  <si>
    <t>Recap (quan)</t>
  </si>
  <si>
    <t>A.</t>
  </si>
  <si>
    <t>B.</t>
  </si>
  <si>
    <t>C.</t>
  </si>
  <si>
    <t>D.</t>
  </si>
  <si>
    <t>E.</t>
  </si>
  <si>
    <t>F.</t>
  </si>
  <si>
    <t>G.</t>
  </si>
  <si>
    <t>Inventory</t>
  </si>
  <si>
    <t>Policy</t>
  </si>
  <si>
    <t>Bus Data</t>
  </si>
  <si>
    <t>Q1</t>
  </si>
  <si>
    <t>Q2</t>
  </si>
  <si>
    <t>Q3</t>
  </si>
  <si>
    <t>Drivers</t>
  </si>
  <si>
    <t>Q4</t>
  </si>
  <si>
    <t>Q5</t>
  </si>
  <si>
    <t>Personnel</t>
  </si>
  <si>
    <t>Q6</t>
  </si>
  <si>
    <t>5A</t>
  </si>
  <si>
    <t>Q7</t>
  </si>
  <si>
    <t>5B</t>
  </si>
  <si>
    <t>Q8</t>
  </si>
  <si>
    <t>Fuel</t>
  </si>
  <si>
    <t>Q9</t>
  </si>
  <si>
    <t>Contracts</t>
  </si>
  <si>
    <t>Other</t>
  </si>
  <si>
    <t>Reversions</t>
  </si>
  <si>
    <t>LocalBailout</t>
  </si>
  <si>
    <t>Q10</t>
  </si>
  <si>
    <t>ZMB20 Report for Diesel Fuel (159000054)</t>
  </si>
  <si>
    <t>MCIS Annual Cost/Consumption Report (July-June)</t>
  </si>
  <si>
    <t xml:space="preserve">       1.    Total regular school mileage for regular buses.</t>
  </si>
  <si>
    <t xml:space="preserve">       2.    Total regular school mileage for exceptional child buses.</t>
  </si>
  <si>
    <t xml:space="preserve">       3.    Refunded  mileage (includes from all sources to PRC 56).</t>
  </si>
  <si>
    <t>2.  NA</t>
  </si>
  <si>
    <t>1.  NA</t>
  </si>
  <si>
    <t xml:space="preserve">You must pull Line D data on the last working day of June 2010 in the evening, or the first working day of July 2010 first thing in the morning. </t>
  </si>
  <si>
    <t>Examples of Driver Salary Total Compensation in Excess of  $15.10</t>
  </si>
  <si>
    <t xml:space="preserve">              Note: Do not include spare buses.</t>
  </si>
  <si>
    <t xml:space="preserve">          items on hand).</t>
  </si>
  <si>
    <t>ZMB20 Report for Lic. &amp; Title Fee/Use Tax (181099035)</t>
  </si>
  <si>
    <t xml:space="preserve">   This salary is not associated with any incentive or bonus plan.</t>
  </si>
  <si>
    <t>2.Record the amount of local funds that was expended to provide drivers incentive pay or performance bonuses.</t>
  </si>
  <si>
    <t xml:space="preserve">   This payment could be monthly, semi-annual or annual.  An incentive pay is not paid to all drivers but rather</t>
  </si>
  <si>
    <t xml:space="preserve">    to those drivers whom have achieved some predetermined goal such as perfect attendance or an accident-free</t>
  </si>
  <si>
    <t xml:space="preserve">   received for the year and the total hours worked for the year, please determine if any drivers were paid in</t>
  </si>
  <si>
    <t xml:space="preserve">   do not include any overtime pay in the calculation.  Record the number of drivers that apply.</t>
  </si>
  <si>
    <t xml:space="preserve">   excess amount for all drivers.</t>
  </si>
  <si>
    <t>4.Subtract the excess amount in number 3 from the amount in number 1.  This "net" total will be the actual</t>
  </si>
  <si>
    <t xml:space="preserve">   local funds for driver salaries used in the allotment formula process.</t>
  </si>
  <si>
    <t>5.Record the matching benefits for drivers applicable to the salary amounts in number 1, 2 and 3.</t>
  </si>
  <si>
    <t>ZMB20 Report for Tires (Group 150)</t>
  </si>
  <si>
    <t>ZMB20 Report for Repair Parts (materials)</t>
  </si>
  <si>
    <t>MCIS Annual Miles Report (July-June)</t>
  </si>
  <si>
    <t>county units.</t>
  </si>
  <si>
    <t>Annual Local Funds Transportation Expenditures Reports (PRC 056 &amp; 706)</t>
  </si>
  <si>
    <r>
      <t xml:space="preserve">Please note:  </t>
    </r>
    <r>
      <rPr>
        <b/>
        <i/>
        <sz val="10"/>
        <rFont val="Arial"/>
        <family val="2"/>
      </rPr>
      <t>Costs that cannot not be traced back to your local PRC 056 account  will not be allowed</t>
    </r>
    <r>
      <rPr>
        <b/>
        <sz val="10"/>
        <rFont val="Arial"/>
        <family val="2"/>
      </rPr>
      <t>.  Costs</t>
    </r>
  </si>
  <si>
    <t>reported as miscellaneous or other will not be allowed.</t>
  </si>
  <si>
    <t>Please have the chief financial officer at each respective LEA certify these stipulations in regard to the local funds</t>
  </si>
  <si>
    <t xml:space="preserve">to basic "to-and-from-school" transportation for K-12 students for their regular school term. These expenditures </t>
  </si>
  <si>
    <t>MEMORANDUM</t>
  </si>
  <si>
    <t>TO:</t>
  </si>
  <si>
    <t xml:space="preserve">LEA Superintendents, Finance Officers, and </t>
  </si>
  <si>
    <t>Transportation Directors</t>
  </si>
  <si>
    <t>FROM:</t>
  </si>
  <si>
    <t>Philip Price, Associate Superintendent</t>
  </si>
  <si>
    <t>Financial and Business Services</t>
  </si>
  <si>
    <t>Transportation Services</t>
  </si>
  <si>
    <t>SUBJECT:</t>
  </si>
  <si>
    <t>Reporting Local Transportation Expenditures</t>
  </si>
  <si>
    <t>ELIGIBLE EXPENDITURES</t>
  </si>
  <si>
    <t>INELIGIBLE EXPENDITURES</t>
  </si>
  <si>
    <t>OFBS #</t>
  </si>
  <si>
    <r>
      <t xml:space="preserve">2.      </t>
    </r>
    <r>
      <rPr>
        <u val="single"/>
        <sz val="10"/>
        <rFont val="Times New Roman"/>
        <family val="1"/>
      </rPr>
      <t>PRC 706 in Fund 2</t>
    </r>
    <r>
      <rPr>
        <sz val="10"/>
        <rFont val="Times New Roman"/>
        <family val="1"/>
      </rPr>
      <t xml:space="preserve"> is being designated to record </t>
    </r>
    <r>
      <rPr>
        <u val="single"/>
        <sz val="10"/>
        <rFont val="Times New Roman"/>
        <family val="1"/>
      </rPr>
      <t>Other / Ineligible</t>
    </r>
    <r>
      <rPr>
        <sz val="10"/>
        <rFont val="Times New Roman"/>
        <family val="1"/>
      </rPr>
      <t xml:space="preserve"> local transportation expenditures.</t>
    </r>
  </si>
  <si>
    <r>
      <t xml:space="preserve">1)      </t>
    </r>
    <r>
      <rPr>
        <u val="single"/>
        <sz val="10"/>
        <rFont val="Times New Roman"/>
        <family val="1"/>
      </rPr>
      <t>SALARIES</t>
    </r>
  </si>
  <si>
    <t>a)      Transportation safety assistants or monitors salaries.</t>
  </si>
  <si>
    <t>b)      Driver incentive or bonus pay (e.g., perfect attendance, safe driving record, etc.)</t>
  </si>
  <si>
    <t>c)      Transportation Director’s salary.</t>
  </si>
  <si>
    <t>d)      That portion of split-funded personnel salary cost that is not transportation related.</t>
  </si>
  <si>
    <t>e)      Salary Differential Pay (Additional payments above State Salary Schedule amount).</t>
  </si>
  <si>
    <t>g)      Driver salary for routes serving only local pre-k programs, Head Start, Summer School, Pre-K EC programs.</t>
  </si>
  <si>
    <t>h)      Summer Interns.</t>
  </si>
  <si>
    <r>
      <t xml:space="preserve">2)      </t>
    </r>
    <r>
      <rPr>
        <u val="single"/>
        <sz val="10"/>
        <rFont val="Times New Roman"/>
        <family val="1"/>
      </rPr>
      <t>BENEFITS</t>
    </r>
  </si>
  <si>
    <t>a)      Insurance Benefits other than Social Security, Retirement and Hospitalization.</t>
  </si>
  <si>
    <t>b)      Longevity Pay.</t>
  </si>
  <si>
    <r>
      <t xml:space="preserve">3)      </t>
    </r>
    <r>
      <rPr>
        <u val="single"/>
        <sz val="10"/>
        <rFont val="Times New Roman"/>
        <family val="1"/>
      </rPr>
      <t>SUPPORT</t>
    </r>
  </si>
  <si>
    <t>a)      Capital purchases or improvements.</t>
  </si>
  <si>
    <t>b)      Field trips.</t>
  </si>
  <si>
    <t>c)      Employee’s CDL Costs/Reimbursement.</t>
  </si>
  <si>
    <t>d)      Utilities for facilities that are not separately metered.</t>
  </si>
  <si>
    <t>e)      Banquet Costs.</t>
  </si>
  <si>
    <t>g)      Costs associated with transportation services provided for at-risk programs (state, local or federal).</t>
  </si>
  <si>
    <t>6319 Mail service Center</t>
  </si>
  <si>
    <t>Raleigh, N. C. 27699-6319</t>
  </si>
  <si>
    <t>TD-1 Inventory Sheet Instructions</t>
  </si>
  <si>
    <t xml:space="preserve">Primarily you will be using ZMB19 and ZMB20 in SAP to complete the TD-1 Inventory page. </t>
  </si>
  <si>
    <t>Time Sensitive Data:</t>
  </si>
  <si>
    <t>Line A - Record your beginning value for supplies for July 1 (Same as actual inventory from last year's report.)</t>
  </si>
  <si>
    <t>Line B - Record total value of supply item purchases during the fiscal year. (Add all supply invoices to obtain total.</t>
  </si>
  <si>
    <t>Line C - Record total value of all supply items used during the fiscal year (Estimated amount used).</t>
  </si>
  <si>
    <t>Line D - Record your actual inventory value for supplies for June 30 (actual estimated value of supply</t>
  </si>
  <si>
    <t xml:space="preserve">Line E - Record any supply adjustment values. </t>
  </si>
  <si>
    <t>Line A – Beginning Inventory:</t>
  </si>
  <si>
    <t>This information should be taken from either the ZMB19/21 spreadsheet that you saved last year, or from last year’s TD-1 actual inventory.</t>
  </si>
  <si>
    <t>Line B – Inventory Purchased:</t>
  </si>
  <si>
    <t>Open Transaction ZMB20.</t>
  </si>
  <si>
    <t>Using multiple selection on the Material field input material 159000049 and any other material numbers used for oil (10W30, 5W20, etc)</t>
  </si>
  <si>
    <t>Input your plant into the Issuing Plant Field</t>
  </si>
  <si>
    <t>Input Movement Type 101 to 102 for parts</t>
  </si>
  <si>
    <t>LEAVE THE REST BLANK</t>
  </si>
  <si>
    <t>Execute the transaction</t>
  </si>
  <si>
    <t>Select the “transaction quantity” and “total transaction value columns” and click on the Total button</t>
  </si>
  <si>
    <t>Line C – Inventory Used:</t>
  </si>
  <si>
    <t xml:space="preserve">Input Movement Type 261 to 262 </t>
  </si>
  <si>
    <t>Execute transaction</t>
  </si>
  <si>
    <t>Line D – End of Year Actual Inventory:</t>
  </si>
  <si>
    <t>Note: If you do not have time to do this one material set at a time then pull the list of all materials, export to excel, and work using excel later to figure out the dollars and quantity by material group.</t>
  </si>
  <si>
    <t>Open Transaction ZMB19</t>
  </si>
  <si>
    <t>Input your Plant</t>
  </si>
  <si>
    <t>Select the “unrestricted use stock” and “total value” columns and click on the Total button</t>
  </si>
  <si>
    <t>Open Transaction ZMB20</t>
  </si>
  <si>
    <t>Much of this work will need to be done in excel. You will need to do this so that you can separate out material numbers you use for new tires and material numbers you use for recap tires</t>
  </si>
  <si>
    <t>Input 150000000 to 150999999 in the Material Fields</t>
  </si>
  <si>
    <t>Check here if LEA does not own</t>
  </si>
  <si>
    <t>BUSTER THE ROBOTIC BUS</t>
  </si>
  <si>
    <t>or share a BUSTER</t>
  </si>
  <si>
    <t xml:space="preserve">    LEA REPORTING FORM </t>
  </si>
  <si>
    <t>Indicate with a "1" those grades included in the training</t>
  </si>
  <si>
    <t>LEA</t>
  </si>
  <si>
    <t>TIME           (IN HOURS)</t>
  </si>
  <si>
    <t>LOCATION OF PRESENTATION</t>
  </si>
  <si>
    <t>APPROX. # TRAINED</t>
  </si>
  <si>
    <t>Exhibition/       Appearance Attendance</t>
  </si>
  <si>
    <t>PK</t>
  </si>
  <si>
    <t>K</t>
  </si>
  <si>
    <t>7-12</t>
  </si>
  <si>
    <t>Public</t>
  </si>
  <si>
    <t>LEA Num #_______</t>
  </si>
  <si>
    <t>Look at the top line of the report and Record the totals for Quantity and Amount in Local Currency</t>
  </si>
  <si>
    <t>Non-Stock Inventory Purchased</t>
  </si>
  <si>
    <t>Input input material 159000049 and then use the multiple selection box to enter any other material numbers used for oil (10W30, 5W20, etc)</t>
  </si>
  <si>
    <t>Input the material range: 155000000 to 155999999</t>
  </si>
  <si>
    <t>Input a second material range: 180000000 to ZZZ999999</t>
  </si>
  <si>
    <t>Input Movement Type 101 to 102 for parts (Include 122 as well if you have used MIGO Return Delivery this year)</t>
  </si>
  <si>
    <t>SUMMARY  ANALYSIS</t>
  </si>
  <si>
    <t>Summary Analysis</t>
  </si>
  <si>
    <t>Example 1              8.75        0.75         9.50        810     7695.00          0       7695.00      11655.90            .00</t>
  </si>
  <si>
    <t xml:space="preserve">                            --------    --------     --------    --------    --------     --------     ---------        ---------         --------</t>
  </si>
  <si>
    <t xml:space="preserve">                              (1)           (2)          (3)             (4)           (5)          (6)            (7)            (8)            (9)</t>
  </si>
  <si>
    <t xml:space="preserve">                             State     Local       Total      Annual     Annual      Other     Annual           Salary           Over</t>
  </si>
  <si>
    <t xml:space="preserve">                                                                                                                       Total            Annual         Excess</t>
  </si>
  <si>
    <t>Example 3              9.95        0.00         9.95        920      9154.00    1000    10154.00      13238.80            .00</t>
  </si>
  <si>
    <t>411 – Supply Value</t>
  </si>
  <si>
    <t>424 – Oil Quantity and Value</t>
  </si>
  <si>
    <t>425 – Tire Quantity and Value</t>
  </si>
  <si>
    <t>422 – Repair Parts Value</t>
  </si>
  <si>
    <t>421 – Fuel Quantity and Value</t>
  </si>
  <si>
    <t>YOU WILL USE THIS 421 PROCEDURE TWICE, ONCE FOR DIESEL AND ONCE FOR GASOLINE</t>
  </si>
  <si>
    <t>BUDGET RESTRICTION CLARIFICATIONS:</t>
  </si>
  <si>
    <t>existing object codes in State PRC 056</t>
  </si>
  <si>
    <t xml:space="preserve">Fund for PRC 056.  The local expenditures that you report in the next three sections of this report represent </t>
  </si>
  <si>
    <t xml:space="preserve">COST CLERK           </t>
  </si>
  <si>
    <t xml:space="preserve">     over $15.10 per hour? YES/NO</t>
  </si>
  <si>
    <t xml:space="preserve">      in excess of $15.10 per hour? </t>
  </si>
  <si>
    <t xml:space="preserve">   1.  Number of buses with one camera</t>
  </si>
  <si>
    <t>H</t>
  </si>
  <si>
    <t>I</t>
  </si>
  <si>
    <t>M</t>
  </si>
  <si>
    <t>N</t>
  </si>
  <si>
    <t>L</t>
  </si>
  <si>
    <t>P</t>
  </si>
  <si>
    <t xml:space="preserve">    2.  Number of buses with two cameras</t>
  </si>
  <si>
    <t xml:space="preserve">    3.  Number of buses with three cameras</t>
  </si>
  <si>
    <t xml:space="preserve">    4.  Number of buses with four or more cameras</t>
  </si>
  <si>
    <t xml:space="preserve">    1.  Number of buses with one camera</t>
  </si>
  <si>
    <t>LEA Name</t>
  </si>
  <si>
    <t>LEA #</t>
  </si>
  <si>
    <t>ALAMANCE</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</si>
  <si>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</si>
  <si>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</si>
  <si>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</si>
  <si>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</si>
  <si>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</si>
  <si>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</si>
  <si>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</si>
  <si>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</si>
  <si>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</si>
  <si>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</si>
  <si>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</si>
  <si>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</si>
  <si>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</si>
  <si>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</si>
  <si>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</si>
  <si>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</si>
  <si>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</si>
  <si>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</si>
  <si>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</si>
  <si>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</si>
  <si>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</si>
  <si>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 xml:space="preserve">  111</t>
  </si>
  <si>
    <t>BURKE</t>
  </si>
  <si>
    <t xml:space="preserve">  120</t>
  </si>
  <si>
    <t>CABARRUS</t>
  </si>
  <si>
    <t xml:space="preserve">  130</t>
  </si>
  <si>
    <t>CALDWELL</t>
  </si>
  <si>
    <t xml:space="preserve">  140</t>
  </si>
  <si>
    <t>CAMDEN</t>
  </si>
  <si>
    <t xml:space="preserve">  150</t>
  </si>
  <si>
    <t>CARTERET</t>
  </si>
  <si>
    <t xml:space="preserve">  160</t>
  </si>
  <si>
    <t>CASWELL</t>
  </si>
  <si>
    <t xml:space="preserve">  170</t>
  </si>
  <si>
    <t>CATAWBA</t>
  </si>
  <si>
    <t xml:space="preserve">  180</t>
  </si>
  <si>
    <t xml:space="preserve">  181</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</si>
  <si>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</si>
  <si>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</si>
  <si>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</si>
  <si>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</si>
  <si>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</si>
  <si>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</si>
  <si>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</si>
  <si>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</si>
  <si>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</si>
  <si>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</si>
  <si>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</si>
  <si>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</si>
  <si>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</si>
  <si>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CRAVEN</t>
  </si>
  <si>
    <t xml:space="preserve">  250</t>
  </si>
  <si>
    <t>CUMBERLAND</t>
  </si>
  <si>
    <t xml:space="preserve">  260</t>
  </si>
  <si>
    <t>CURRITUCK</t>
  </si>
  <si>
    <t xml:space="preserve">  270</t>
  </si>
  <si>
    <t>DARE</t>
  </si>
  <si>
    <t xml:space="preserve">  280</t>
  </si>
  <si>
    <t>DAVIDSON</t>
  </si>
  <si>
    <t xml:space="preserve">  290</t>
  </si>
  <si>
    <t xml:space="preserve">  291</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</si>
  <si>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</si>
  <si>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</si>
  <si>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</si>
  <si>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</si>
  <si>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</si>
  <si>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</si>
  <si>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</si>
  <si>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</si>
  <si>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</si>
  <si>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</si>
  <si>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</si>
  <si>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</si>
  <si>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</si>
  <si>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</si>
  <si>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</si>
  <si>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</si>
  <si>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</si>
  <si>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</si>
  <si>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</si>
  <si>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</si>
  <si>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</si>
  <si>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</si>
  <si>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</si>
  <si>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</si>
  <si>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</si>
  <si>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</si>
  <si>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</si>
  <si>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 xml:space="preserve">  421</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</si>
  <si>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</si>
  <si>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</si>
  <si>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</si>
  <si>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</si>
  <si>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</si>
  <si>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</si>
  <si>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</si>
  <si>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</si>
  <si>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</si>
  <si>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</si>
  <si>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</si>
  <si>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</si>
  <si>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</si>
  <si>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</si>
  <si>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</si>
  <si>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</si>
  <si>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</si>
  <si>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</si>
  <si>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</si>
  <si>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</si>
  <si>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</si>
  <si>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</si>
  <si>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</si>
  <si>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</si>
  <si>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</si>
  <si>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</si>
  <si>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</si>
  <si>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</si>
  <si>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</si>
  <si>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</si>
  <si>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</si>
  <si>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</si>
  <si>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</si>
  <si>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</si>
  <si>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</si>
  <si>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</si>
  <si>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</si>
  <si>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</si>
  <si>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</si>
  <si>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</si>
  <si>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</si>
  <si>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</si>
  <si>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</si>
  <si>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</si>
  <si>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</si>
  <si>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</si>
  <si>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</si>
  <si>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</si>
  <si>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</si>
  <si>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</si>
  <si>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</si>
  <si>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</si>
  <si>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</si>
  <si>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</si>
  <si>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</si>
  <si>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</si>
  <si>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</si>
  <si>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</si>
  <si>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</si>
  <si>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</si>
  <si>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</si>
  <si>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</si>
  <si>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</si>
  <si>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</si>
  <si>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</si>
  <si>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</si>
  <si>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</si>
  <si>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</si>
  <si>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</si>
  <si>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</si>
  <si>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</si>
  <si>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</si>
  <si>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</si>
  <si>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</si>
  <si>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</si>
  <si>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</si>
  <si>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</si>
  <si>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</si>
  <si>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</si>
  <si>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</si>
  <si>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</si>
  <si>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</si>
  <si>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</si>
  <si>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</si>
  <si>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 xml:space="preserve">  821</t>
  </si>
  <si>
    <t>SCOTLAND</t>
  </si>
  <si>
    <t xml:space="preserve">  830</t>
  </si>
  <si>
    <t>STANLY</t>
  </si>
  <si>
    <t xml:space="preserve">  840</t>
  </si>
  <si>
    <t>STOKES</t>
  </si>
  <si>
    <t xml:space="preserve">  850</t>
  </si>
  <si>
    <t>SURRY</t>
  </si>
  <si>
    <t xml:space="preserve">  860</t>
  </si>
  <si>
    <t xml:space="preserve">  861</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</si>
  <si>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</si>
  <si>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</si>
  <si>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</si>
  <si>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</si>
  <si>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</si>
  <si>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</si>
  <si>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</si>
  <si>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</si>
  <si>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</si>
  <si>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</si>
  <si>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</si>
  <si>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</si>
  <si>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</si>
  <si>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</si>
  <si>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</si>
  <si>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</si>
  <si>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</si>
  <si>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</si>
  <si>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</si>
  <si>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</si>
  <si>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</si>
  <si>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</si>
  <si>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</si>
  <si>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</si>
  <si>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</si>
  <si>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</si>
  <si>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</si>
  <si>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</si>
  <si>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</si>
  <si>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 xml:space="preserve">  241</t>
  </si>
  <si>
    <t xml:space="preserve">  132</t>
  </si>
  <si>
    <t xml:space="preserve">  C. Detail of above lines (A&amp;B)</t>
  </si>
  <si>
    <t xml:space="preserve">  A. Number of Days Whole Fleet Operated(maximum 180) </t>
  </si>
  <si>
    <t xml:space="preserve">  B. Total Bus Mileage (1+2)</t>
  </si>
  <si>
    <t xml:space="preserve">  E. Buses Operated</t>
  </si>
  <si>
    <t xml:space="preserve">  F. Number buses operated summer school</t>
  </si>
  <si>
    <t xml:space="preserve">  G. Number buses with 2-way radios</t>
  </si>
  <si>
    <t xml:space="preserve">  H. Number buses with cellular phones</t>
  </si>
  <si>
    <t xml:space="preserve">  I. Number buses with safety assistants/monitors</t>
  </si>
  <si>
    <t xml:space="preserve">  L. No. buses with GPS/Automatic Vehicle Locating Systems</t>
  </si>
  <si>
    <t xml:space="preserve">     1. Total miles operated fiscal year (Regular Bus)</t>
  </si>
  <si>
    <t xml:space="preserve">     2. Total miles operated fiscal year (EC Bus)</t>
  </si>
  <si>
    <t xml:space="preserve">     1. Regular school mileage (Reg Bus)</t>
  </si>
  <si>
    <t xml:space="preserve">     2. Regular school mileage (EC Bus) </t>
  </si>
  <si>
    <t xml:space="preserve">     3. Refunded miles (all sources)</t>
  </si>
  <si>
    <t xml:space="preserve">     1. Number buses operated (91 days min.)</t>
  </si>
  <si>
    <t xml:space="preserve">     2. Number regular buses operated</t>
  </si>
  <si>
    <t xml:space="preserve">     3. Number EC buses operated</t>
  </si>
  <si>
    <t>D</t>
  </si>
  <si>
    <t>E-1</t>
  </si>
  <si>
    <t>E-2</t>
  </si>
  <si>
    <t>E-3</t>
  </si>
  <si>
    <t>B-1</t>
  </si>
  <si>
    <t>B-2</t>
  </si>
  <si>
    <t>C-1</t>
  </si>
  <si>
    <t>C-2</t>
  </si>
  <si>
    <t>C-3</t>
  </si>
  <si>
    <t>F</t>
  </si>
  <si>
    <t>G</t>
  </si>
  <si>
    <t>J-1</t>
  </si>
  <si>
    <t>K-1</t>
  </si>
  <si>
    <t>K-2</t>
  </si>
  <si>
    <t>K-3</t>
  </si>
  <si>
    <t>K-4</t>
  </si>
  <si>
    <t>O</t>
  </si>
  <si>
    <t>Q</t>
  </si>
  <si>
    <t>R</t>
  </si>
  <si>
    <t>S</t>
  </si>
  <si>
    <t>(Blank)</t>
  </si>
  <si>
    <t>A.    Days Operated</t>
  </si>
  <si>
    <t>B.     Bus Mileage</t>
  </si>
  <si>
    <t xml:space="preserve">       1.   Record the total miles operated for the fiscal year for all regular and spare buses used for regular students.</t>
  </si>
  <si>
    <t xml:space="preserve">       2.   Record the total miles operated for the fiscal year for all buses if used primarily for exceptional students.</t>
  </si>
  <si>
    <t>C.   Break the totals in 1 and 2 down by the following:</t>
  </si>
  <si>
    <t xml:space="preserve">       1.   Record the number of buses operated 91 days or more (regular and E. C.)</t>
  </si>
  <si>
    <t xml:space="preserve">       2.    Record number of regular buses operated daily (buses assigned to routes and used for regular students.</t>
  </si>
  <si>
    <t xml:space="preserve">       3.    Record number of exceptional child buses operated daily.</t>
  </si>
  <si>
    <r>
      <t xml:space="preserve">Enter the unit number and unit name.  </t>
    </r>
    <r>
      <rPr>
        <b/>
        <sz val="10"/>
        <rFont val="Arial"/>
        <family val="2"/>
      </rPr>
      <t>(SELECT FROM DROP DOWN BOX)</t>
    </r>
  </si>
  <si>
    <t>ASHEBORO CITY</t>
  </si>
  <si>
    <t>CHAPEL HILL CITY</t>
  </si>
  <si>
    <t>ELKIN CITY</t>
  </si>
  <si>
    <t>MT AIRY CITY</t>
  </si>
  <si>
    <t>WELDON CITY</t>
  </si>
  <si>
    <t>ROANOKE RAPIDS CITY</t>
  </si>
  <si>
    <t>LEXINGTON CITY</t>
  </si>
  <si>
    <t>THOMASVILLE CITY</t>
  </si>
  <si>
    <t>HICKORY CITY</t>
  </si>
  <si>
    <t>ASHEVILLE CITY</t>
  </si>
  <si>
    <t>KANNAPOLIS CITY</t>
  </si>
  <si>
    <t>NEWTON-CONOVER CITY</t>
  </si>
  <si>
    <t>WHITEVILLE CITY</t>
  </si>
  <si>
    <t>MOORESVILLE CITY</t>
  </si>
  <si>
    <r>
      <t xml:space="preserve">UNIT NAME &amp; NO.    </t>
    </r>
    <r>
      <rPr>
        <b/>
        <sz val="9"/>
        <rFont val="Times New Roman"/>
        <family val="1"/>
      </rPr>
      <t>(</t>
    </r>
    <r>
      <rPr>
        <b/>
        <sz val="8"/>
        <rFont val="Times New Roman"/>
        <family val="1"/>
      </rPr>
      <t>SELECT FROM DROP DOWN BOX)</t>
    </r>
  </si>
  <si>
    <t>CLINTON CITY</t>
  </si>
  <si>
    <t>Complete the "BUSTER THE ROBOTIC BUS" report.  Report Date, Time (in hours), Location of Presentation, Approximate</t>
  </si>
  <si>
    <t xml:space="preserve">number trained, Exhibition/Appearance Attendance, Grade Level, Wheather you do not share or own a Buster. </t>
  </si>
  <si>
    <t>Buster from some other source of funding are requested to provide this data also.</t>
  </si>
  <si>
    <t>D.  Record the total annual miles for all state funded service vehicles (type 3, 4, 5, 6).</t>
  </si>
  <si>
    <t>E.    Buses Operated</t>
  </si>
  <si>
    <t>F.   Record the number of buses operated for summer school (type 0, 1, &amp; 2).</t>
  </si>
  <si>
    <t>G.   Record the number of buses equipped with two-way radios.</t>
  </si>
  <si>
    <t>H.   Record the number of buses equipped with cellular phones.</t>
  </si>
  <si>
    <t>I.    Record the number of buses that have a safety assistant/monitor on board.</t>
  </si>
  <si>
    <t>J.    Record the number of buses with anolog Camera Systems</t>
  </si>
  <si>
    <t xml:space="preserve">       1.   Record the number of buses with one camera</t>
  </si>
  <si>
    <t xml:space="preserve">       2.   Record the number of buses with two or more cameras</t>
  </si>
  <si>
    <t>K.    Record the number of buses with Digital Camera Systems</t>
  </si>
  <si>
    <t xml:space="preserve">       3.   Record the number of buses with three cameras</t>
  </si>
  <si>
    <t xml:space="preserve">       4.   Record the number of buses with four or more cameras</t>
  </si>
  <si>
    <t xml:space="preserve">       2.   Record the number of buses with two cameras</t>
  </si>
  <si>
    <t>L.    Record the number of buses with GPS/Automatic Vehicle Locating System</t>
  </si>
  <si>
    <r>
      <t>should be accounted for through your Local PRC 056 - Fund 2</t>
    </r>
    <r>
      <rPr>
        <sz val="10"/>
        <rFont val="Arial"/>
        <family val="0"/>
      </rPr>
      <t xml:space="preserve">.   </t>
    </r>
  </si>
  <si>
    <t>Local expenditures for the following are excluded or restricted:  (See "Reporting Local Expenditures" tab)</t>
  </si>
  <si>
    <t xml:space="preserve">1.Record the amount of local funds that was expended to provide driver salaries including any pay supplement.  The  salary </t>
  </si>
  <si>
    <t xml:space="preserve">   supplement must  apply to all drivers and be paid on a regular basis (i.e. hourly, daily, monthly) in additional to the driver's state pay.</t>
  </si>
  <si>
    <t xml:space="preserve">   driving record.  (Although you are reporting this amount, this local pay will not be included in the allotment</t>
  </si>
  <si>
    <t xml:space="preserve">   formula process).</t>
  </si>
  <si>
    <r>
      <t xml:space="preserve">3.Using the total compensation </t>
    </r>
    <r>
      <rPr>
        <b/>
        <u val="single"/>
        <sz val="10"/>
        <rFont val="Arial"/>
        <family val="2"/>
      </rPr>
      <t>(state salary and local supplements from number 1 above</t>
    </r>
    <r>
      <rPr>
        <sz val="10"/>
        <rFont val="Arial"/>
        <family val="0"/>
      </rPr>
      <t>) each driver</t>
    </r>
  </si>
  <si>
    <t xml:space="preserve">   excess of $15.10 per hour (note examples below). The total compensation should be based on regular pay only,</t>
  </si>
  <si>
    <t xml:space="preserve">   If any drivers did receive average compensation in excess of $15.10 per hour, please record the total</t>
  </si>
  <si>
    <t xml:space="preserve">                             Hourly   Hourly    Hourly    Hours      Salary      Local       Salary          @15.10       $15.10</t>
  </si>
  <si>
    <t xml:space="preserve">                             Salary    Supl.      Salary      Paid        (3x4)      Comp.      (5+6)          (4x15.10)      (7-8)</t>
  </si>
  <si>
    <t>Example 2            15.10        2.12       17.22        710    12226.20         0     12226.20      10721.00    1505.20</t>
  </si>
  <si>
    <r>
      <t xml:space="preserve">2.If local funds were used for contract transportation, please record the amount of funds expended.  </t>
    </r>
    <r>
      <rPr>
        <u val="single"/>
        <sz val="10"/>
        <rFont val="Arial"/>
        <family val="2"/>
      </rPr>
      <t>There must</t>
    </r>
  </si>
  <si>
    <t>A</t>
  </si>
  <si>
    <t>SURPLUS PROPERTY</t>
  </si>
  <si>
    <t>STATE SURPLUS CONTRACTS</t>
  </si>
  <si>
    <t>Export the data to an excel spreadsheet and manipulate as needed for the three tires columns. In addition, you should eliminate any parts in the 150 group which are not tires.</t>
  </si>
  <si>
    <t>Input two ranges: 155000000 to 155999999 and 180000000 to ZZZ999999</t>
  </si>
  <si>
    <t>Select the “total transaction value” column and click on the Total button</t>
  </si>
  <si>
    <t>Select the “total value” column and click on the Total button</t>
  </si>
  <si>
    <t>In the Material field input 159000054 to complete the diesel fuel section or 159000055 to complete the gasoline columns</t>
  </si>
  <si>
    <t>Input Movement Type 971 to 972 for parts</t>
  </si>
  <si>
    <t>In the Material field input 159000054 to complete the diesel fuel columns or 159000055 to complete the gasoline columns</t>
  </si>
  <si>
    <t xml:space="preserve"> </t>
  </si>
  <si>
    <t>NOTE: ALL BULK STORAGE GASOLINE AND DIESEL METERS AND ALL FUEL TRUCK METERS ARE REQUIRED TO BE CALIBRATED EACH YEAR.</t>
  </si>
  <si>
    <t>LOWER SECTION OF THE SPREADSHEET</t>
  </si>
  <si>
    <t>H.</t>
  </si>
  <si>
    <t>ZMB20 Report for Oil (159000049 + Other Oils)</t>
  </si>
  <si>
    <t>This must be kept track of during the year as you remove stock which is obsolete. If you are not aware of what stock was obsolete and sold then you cannot enter anything in this field and it will appear as a plain inventory adjustment. Numbers should always be positive numbers.</t>
  </si>
  <si>
    <t>h)      Mileage costs to reimburse state for yellow bus use.</t>
  </si>
  <si>
    <r>
      <t xml:space="preserve">4)      </t>
    </r>
    <r>
      <rPr>
        <u val="single"/>
        <sz val="10"/>
        <rFont val="Times New Roman"/>
        <family val="1"/>
      </rPr>
      <t>VEHICLES</t>
    </r>
  </si>
  <si>
    <t>a)      Purchase of Vehicles.</t>
  </si>
  <si>
    <t>b)      Purchase of Activity Buses</t>
  </si>
  <si>
    <t>c)      Maintenance and operation of activity buses and all other local vehicles.</t>
  </si>
  <si>
    <t>d)      Costs associated with Driver Education Program vehicles.</t>
  </si>
  <si>
    <t>implemented effective July 1, 2004.</t>
  </si>
  <si>
    <t xml:space="preserve">In an effort to more accurately report local transportation expenses, two changes to the Uniform    </t>
  </si>
  <si>
    <t>Eligible local expenditures are those expenditures that local boards of education provide to supplement the operation</t>
  </si>
  <si>
    <t xml:space="preserve">of the yellow school bus fleet.  They are "eligible" to be included in the state transportation funding formula.  </t>
  </si>
  <si>
    <t xml:space="preserve">These local expenditures are restricted o the basic “to-and from-school” transportation for K-12 students for their </t>
  </si>
  <si>
    <t>regular school term and restricted or limited to those costs that are applicable to the existing PRC 056 account codes</t>
  </si>
  <si>
    <t>set forth in the current state uniform chart of accounts.  These expenditures include transportation personal and driver</t>
  </si>
  <si>
    <t>supplements, shop and office supplies, utilities costs, communication cost, etc.  (See – PRC 056 Chart of Accounts).</t>
  </si>
  <si>
    <t xml:space="preserve">Other local transportation expenditures should be paid from Program Report Code (PRC) 706 or other state, federal   </t>
  </si>
  <si>
    <t>local PRC and not PRC 056.  Ineligible local expenditures include, but are not limited to the following:</t>
  </si>
  <si>
    <t xml:space="preserve">Transportation Report".  </t>
  </si>
  <si>
    <t xml:space="preserve">We anticipate that the implementation of these changes should also expedite the completion of the "TD-1 Annual Pupil </t>
  </si>
  <si>
    <t>and Reporting."</t>
  </si>
  <si>
    <t xml:space="preserve">If you have any questions about these account code and procedure changes, please contact DPI "Information  Analysis  </t>
  </si>
  <si>
    <t>If you have questions concerning eligible or ineligible expenditures, please contact Steve Beachum or Derek Graham at</t>
  </si>
  <si>
    <t>DPI Transportation Services  (919) 807-3570.</t>
  </si>
  <si>
    <t>f)       Transportation employees assigned to maintain or schedule local vehicles.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</si>
</sst>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0.0%"/>
    <numFmt numFmtId="169" formatCode="[$-409]h:mm:ss\ AM/PM"/>
    <numFmt numFmtId="170" formatCode="h:mm;@"/>
  </numFmts>
  <fonts count="82">
    <font>
      <sz val="10"/>
      <name val="Arial"/>
      <family val="0"/>
    </font>
    <font>
      <sz val="11"/>
      <color indexed="8"/>
      <name val="Calibri"/>
      <family val="2"/>
    </font>
    <font>
      <b/>
      <sz val="10"/>
      <name val="Arial"/>
      <family val="2"/>
    </font>
    <font>
      <b/>
      <i/>
      <sz val="10"/>
      <color indexed="10"/>
      <name val="Arial"/>
      <family val="2"/>
    </font>
    <font>
      <b/>
      <sz val="10"/>
      <color indexed="10"/>
      <name val="Arial"/>
      <family val="2"/>
    </font>
    <font>
      <sz val="10"/>
      <name val="Arial Narrow"/>
      <family val="2"/>
    </font>
    <font>
      <b/>
      <sz val="10"/>
      <name val="Times New Roman"/>
      <family val="1"/>
    </font>
    <font>
      <sz val="10"/>
      <name val="Times New Roman"/>
      <family val="1"/>
    </font>
    <font>
      <sz val="12"/>
      <name val="Times New Roman"/>
      <family val="1"/>
    </font>
    <font>
      <b/>
      <sz val="12"/>
      <name val="Times New Roman"/>
      <family val="1"/>
    </font>
    <font>
      <sz val="12"/>
      <name val="Arial"/>
      <family val="2"/>
    </font>
    <font>
      <b/>
      <sz val="10.5"/>
      <name val="Times New Roman"/>
      <family val="1"/>
    </font>
    <font>
      <b/>
      <i/>
      <sz val="10"/>
      <name val="Arial"/>
      <family val="2"/>
    </font>
    <font>
      <b/>
      <u val="single"/>
      <sz val="10"/>
      <name val="Arial"/>
      <family val="2"/>
    </font>
    <font>
      <b/>
      <sz val="12"/>
      <name val="Arial"/>
      <family val="2"/>
    </font>
    <font>
      <u val="single"/>
      <sz val="10"/>
      <name val="Times New Roman"/>
      <family val="1"/>
    </font>
    <font>
      <b/>
      <u val="single"/>
      <sz val="10"/>
      <name val="Times New Roman"/>
      <family val="1"/>
    </font>
    <font>
      <sz val="9"/>
      <name val="Times New Roman"/>
      <family val="1"/>
    </font>
    <font>
      <b/>
      <sz val="18"/>
      <name val="Times New Roman"/>
      <family val="1"/>
    </font>
    <font>
      <b/>
      <sz val="14"/>
      <name val="Times New Roman"/>
      <family val="1"/>
    </font>
    <font>
      <b/>
      <sz val="9"/>
      <name val="Arial"/>
      <family val="2"/>
    </font>
    <font>
      <u val="single"/>
      <sz val="10"/>
      <name val="Arial"/>
      <family val="2"/>
    </font>
    <font>
      <sz val="9"/>
      <name val="Arial Narrow"/>
      <family val="2"/>
    </font>
    <font>
      <sz val="8"/>
      <name val="Arial"/>
      <family val="2"/>
    </font>
    <font>
      <b/>
      <sz val="10"/>
      <name val="Batang"/>
      <family val="1"/>
    </font>
    <font>
      <b/>
      <sz val="12"/>
      <name val="Batang"/>
      <family val="1"/>
    </font>
    <font>
      <b/>
      <i/>
      <sz val="12"/>
      <name val="Times New Roman"/>
      <family val="1"/>
    </font>
    <font>
      <sz val="18"/>
      <name val="Arial"/>
      <family val="2"/>
    </font>
    <font>
      <sz val="8"/>
      <color indexed="10"/>
      <name val="Arial"/>
      <family val="2"/>
    </font>
    <font>
      <b/>
      <sz val="8"/>
      <name val="Times New Roman"/>
      <family val="1"/>
    </font>
    <font>
      <b/>
      <sz val="9"/>
      <name val="Times New Roman"/>
      <family val="1"/>
    </font>
    <font>
      <b/>
      <u val="single"/>
      <sz val="10"/>
      <name val="Arial Narrow"/>
      <family val="2"/>
    </font>
    <font>
      <i/>
      <sz val="12"/>
      <name val="Times New Roman"/>
      <family val="1"/>
    </font>
    <font>
      <sz val="8"/>
      <name val="Times New Roman"/>
      <family val="1"/>
    </font>
    <font>
      <b/>
      <sz val="9.5"/>
      <name val="Times New Roman"/>
      <family val="1"/>
    </font>
    <font>
      <b/>
      <sz val="10"/>
      <color indexed="8"/>
      <name val="Calibri"/>
      <family val="2"/>
    </font>
    <font>
      <sz val="12"/>
      <color indexed="8"/>
      <name val="Calibri"/>
      <family val="2"/>
    </font>
    <font>
      <u val="single"/>
      <sz val="10"/>
      <color indexed="36"/>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4"/>
      <color indexed="8"/>
      <name val="Arial"/>
      <family val="2"/>
    </font>
    <font>
      <sz val="10"/>
      <color indexed="8"/>
      <name val="Arial"/>
      <family val="2"/>
    </font>
    <font>
      <b/>
      <sz val="9"/>
      <color indexed="8"/>
      <name val="Arial"/>
      <family val="2"/>
    </font>
    <font>
      <b/>
      <i/>
      <sz val="10"/>
      <color indexed="8"/>
      <name val="Arial"/>
      <family val="2"/>
    </font>
    <font>
      <b/>
      <sz val="10"/>
      <color indexed="8"/>
      <name val="Arial"/>
      <family val="2"/>
    </font>
    <font>
      <b/>
      <sz val="8"/>
      <color indexed="8"/>
      <name val="Arial"/>
      <family val="2"/>
    </font>
    <font>
      <b/>
      <u val="single"/>
      <sz val="10"/>
      <color indexed="8"/>
      <name val="Arial"/>
      <family val="2"/>
    </font>
    <font>
      <u val="single"/>
      <sz val="10"/>
      <color indexed="8"/>
      <name val="Arial Narrow"/>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thin"/>
      <right style="thin"/>
      <top style="thin"/>
      <bottom/>
    </border>
    <border>
      <left style="thin"/>
      <right/>
      <top style="thin"/>
      <bottom style="thin"/>
    </border>
    <border>
      <left style="thin"/>
      <right/>
      <top/>
      <bottom/>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thick"/>
      <right style="thick"/>
      <top style="thick"/>
      <bottom style="thick"/>
    </border>
    <border>
      <left style="thin"/>
      <right style="thin"/>
      <top style="thin"/>
      <bottom style="double"/>
    </border>
    <border>
      <left style="medium"/>
      <right style="medium"/>
      <top style="medium"/>
      <bottom style="medium"/>
    </border>
    <border>
      <left>
        <color indexed="63"/>
      </left>
      <right>
        <color indexed="63"/>
      </right>
      <top style="thin"/>
      <bottom>
        <color indexed="63"/>
      </bottom>
    </border>
    <border>
      <left style="thin"/>
      <right style="thin"/>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37"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24">
    <xf numFmtId="0" fontId="0" fillId="0" borderId="0" xfId="0" applyAlignment="1">
      <alignment/>
    </xf>
    <xf numFmtId="0" fontId="0" fillId="0" borderId="0" xfId="0" applyAlignment="1" applyProtection="1">
      <alignment/>
      <protection/>
    </xf>
    <xf numFmtId="0" fontId="5" fillId="0" borderId="0" xfId="0" applyFont="1" applyAlignment="1" applyProtection="1">
      <alignment/>
      <protection/>
    </xf>
    <xf numFmtId="0" fontId="0" fillId="0" borderId="0" xfId="0" applyAlignment="1" applyProtection="1">
      <alignment/>
      <protection locked="0"/>
    </xf>
    <xf numFmtId="0" fontId="6" fillId="0" borderId="0" xfId="0" applyFont="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164" fontId="8" fillId="33" borderId="10" xfId="0" applyNumberFormat="1" applyFont="1" applyFill="1" applyBorder="1" applyAlignment="1" applyProtection="1">
      <alignment/>
      <protection locked="0"/>
    </xf>
    <xf numFmtId="1" fontId="8" fillId="33" borderId="10" xfId="0" applyNumberFormat="1" applyFont="1" applyFill="1" applyBorder="1" applyAlignment="1" applyProtection="1">
      <alignment/>
      <protection locked="0"/>
    </xf>
    <xf numFmtId="0" fontId="10" fillId="0" borderId="0" xfId="0" applyFont="1" applyAlignment="1">
      <alignment/>
    </xf>
    <xf numFmtId="164" fontId="8" fillId="0" borderId="10" xfId="0" applyNumberFormat="1" applyFont="1" applyBorder="1" applyAlignment="1">
      <alignment/>
    </xf>
    <xf numFmtId="0" fontId="8" fillId="0" borderId="0" xfId="0" applyFont="1" applyAlignment="1">
      <alignment horizontal="center"/>
    </xf>
    <xf numFmtId="167" fontId="8" fillId="33" borderId="10" xfId="0" applyNumberFormat="1" applyFont="1" applyFill="1" applyBorder="1" applyAlignment="1" applyProtection="1">
      <alignment/>
      <protection locked="0"/>
    </xf>
    <xf numFmtId="0" fontId="11" fillId="0" borderId="0" xfId="0" applyFont="1" applyAlignment="1">
      <alignment/>
    </xf>
    <xf numFmtId="0" fontId="8" fillId="34" borderId="10" xfId="0" applyFont="1" applyFill="1" applyBorder="1" applyAlignment="1">
      <alignment horizontal="right"/>
    </xf>
    <xf numFmtId="164" fontId="8" fillId="34" borderId="10" xfId="0" applyNumberFormat="1" applyFont="1" applyFill="1" applyBorder="1" applyAlignment="1">
      <alignment/>
    </xf>
    <xf numFmtId="1" fontId="8" fillId="34" borderId="0" xfId="0" applyNumberFormat="1" applyFont="1" applyFill="1" applyBorder="1" applyAlignment="1">
      <alignment/>
    </xf>
    <xf numFmtId="0" fontId="8" fillId="0" borderId="0" xfId="0" applyFont="1" applyAlignment="1">
      <alignment horizontal="right"/>
    </xf>
    <xf numFmtId="164" fontId="8" fillId="34" borderId="0" xfId="0" applyNumberFormat="1" applyFont="1" applyFill="1" applyBorder="1" applyAlignment="1">
      <alignment/>
    </xf>
    <xf numFmtId="0" fontId="7" fillId="0" borderId="0" xfId="0" applyFont="1" applyBorder="1" applyAlignment="1">
      <alignment/>
    </xf>
    <xf numFmtId="0" fontId="7" fillId="0" borderId="0" xfId="0" applyFont="1" applyAlignment="1">
      <alignment horizontal="center"/>
    </xf>
    <xf numFmtId="0" fontId="0" fillId="0" borderId="10" xfId="0" applyBorder="1" applyAlignment="1" applyProtection="1">
      <alignment horizontal="left"/>
      <protection locked="0"/>
    </xf>
    <xf numFmtId="0" fontId="0" fillId="0" borderId="10" xfId="0" applyBorder="1" applyAlignment="1" applyProtection="1">
      <alignment/>
      <protection locked="0"/>
    </xf>
    <xf numFmtId="166" fontId="0" fillId="0" borderId="10" xfId="42" applyNumberFormat="1" applyBorder="1" applyAlignment="1" applyProtection="1">
      <alignment/>
      <protection locked="0"/>
    </xf>
    <xf numFmtId="164" fontId="0" fillId="0" borderId="10" xfId="0" applyNumberFormat="1" applyBorder="1" applyAlignment="1">
      <alignment/>
    </xf>
    <xf numFmtId="0" fontId="0" fillId="0" borderId="0" xfId="0" applyAlignment="1">
      <alignment horizontal="left"/>
    </xf>
    <xf numFmtId="0" fontId="0" fillId="0" borderId="0" xfId="0" applyAlignment="1">
      <alignment horizontal="center"/>
    </xf>
    <xf numFmtId="0" fontId="2" fillId="0" borderId="0" xfId="0" applyFont="1" applyAlignment="1" applyProtection="1">
      <alignment/>
      <protection/>
    </xf>
    <xf numFmtId="0" fontId="0" fillId="0" borderId="0" xfId="0" applyFill="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locked="0"/>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7" fillId="0" borderId="0" xfId="0" applyFont="1" applyAlignment="1">
      <alignment horizontal="left" indent="4"/>
    </xf>
    <xf numFmtId="0" fontId="7" fillId="0" borderId="0" xfId="0" applyFont="1" applyAlignment="1">
      <alignment horizontal="left" indent="2"/>
    </xf>
    <xf numFmtId="0" fontId="16" fillId="0" borderId="0" xfId="0" applyFont="1" applyAlignment="1">
      <alignment/>
    </xf>
    <xf numFmtId="0" fontId="7" fillId="0" borderId="0" xfId="0" applyFont="1" applyAlignment="1">
      <alignment/>
    </xf>
    <xf numFmtId="15" fontId="7" fillId="0" borderId="0" xfId="0" applyNumberFormat="1" applyFont="1" applyAlignment="1">
      <alignment horizontal="center"/>
    </xf>
    <xf numFmtId="0" fontId="17" fillId="0" borderId="0" xfId="0" applyFont="1" applyAlignment="1">
      <alignment/>
    </xf>
    <xf numFmtId="0" fontId="17" fillId="0" borderId="0" xfId="0" applyFont="1" applyAlignment="1">
      <alignment/>
    </xf>
    <xf numFmtId="0" fontId="18" fillId="0" borderId="0" xfId="0" applyFont="1" applyAlignment="1">
      <alignment horizontal="center" wrapText="1"/>
    </xf>
    <xf numFmtId="0" fontId="9" fillId="0" borderId="0" xfId="0" applyFont="1" applyAlignment="1">
      <alignment wrapText="1"/>
    </xf>
    <xf numFmtId="0" fontId="8" fillId="0" borderId="0" xfId="0" applyFont="1" applyAlignment="1">
      <alignment wrapText="1"/>
    </xf>
    <xf numFmtId="0" fontId="19" fillId="0" borderId="0" xfId="0" applyFont="1" applyAlignment="1">
      <alignment horizontal="center" wrapText="1"/>
    </xf>
    <xf numFmtId="0" fontId="9" fillId="0" borderId="11" xfId="0" applyFont="1" applyFill="1" applyBorder="1" applyAlignment="1">
      <alignment wrapText="1"/>
    </xf>
    <xf numFmtId="0" fontId="20" fillId="0" borderId="0" xfId="0" applyFont="1" applyAlignment="1">
      <alignment/>
    </xf>
    <xf numFmtId="0" fontId="0" fillId="0" borderId="0" xfId="0" applyFill="1" applyAlignment="1">
      <alignment/>
    </xf>
    <xf numFmtId="0" fontId="2" fillId="0" borderId="0" xfId="0" applyFont="1" applyAlignment="1">
      <alignment/>
    </xf>
    <xf numFmtId="0" fontId="2" fillId="0" borderId="0" xfId="0" applyFont="1" applyAlignment="1">
      <alignment horizontal="right"/>
    </xf>
    <xf numFmtId="0" fontId="21" fillId="0" borderId="0" xfId="0" applyFont="1" applyAlignment="1">
      <alignment/>
    </xf>
    <xf numFmtId="0" fontId="20" fillId="0" borderId="0" xfId="0" applyFont="1" applyFill="1" applyAlignment="1">
      <alignment/>
    </xf>
    <xf numFmtId="0" fontId="22" fillId="0" borderId="12" xfId="0" applyFont="1" applyBorder="1" applyAlignment="1">
      <alignment/>
    </xf>
    <xf numFmtId="0" fontId="0" fillId="0" borderId="12" xfId="0" applyBorder="1" applyAlignment="1">
      <alignment/>
    </xf>
    <xf numFmtId="0" fontId="0" fillId="0" borderId="10" xfId="0" applyBorder="1" applyAlignment="1">
      <alignment horizontal="center" wrapText="1"/>
    </xf>
    <xf numFmtId="0" fontId="2" fillId="0" borderId="10" xfId="0" applyFont="1" applyBorder="1" applyAlignment="1">
      <alignment horizontal="center" wrapText="1"/>
    </xf>
    <xf numFmtId="0" fontId="2" fillId="0" borderId="13" xfId="0" applyFont="1" applyBorder="1" applyAlignment="1">
      <alignment horizontal="center" wrapText="1"/>
    </xf>
    <xf numFmtId="16" fontId="2" fillId="0" borderId="10" xfId="0" applyNumberFormat="1" applyFont="1" applyBorder="1" applyAlignment="1" quotePrefix="1">
      <alignment horizontal="center" wrapText="1"/>
    </xf>
    <xf numFmtId="0" fontId="0" fillId="0" borderId="14" xfId="0"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2" fillId="35" borderId="10" xfId="0" applyFont="1" applyFill="1" applyBorder="1" applyAlignment="1">
      <alignment/>
    </xf>
    <xf numFmtId="14" fontId="0" fillId="35" borderId="10" xfId="0" applyNumberFormat="1" applyFill="1" applyBorder="1" applyAlignment="1" quotePrefix="1">
      <alignment/>
    </xf>
    <xf numFmtId="0" fontId="0" fillId="35" borderId="10" xfId="0" applyFill="1" applyBorder="1" applyAlignment="1">
      <alignment/>
    </xf>
    <xf numFmtId="0" fontId="0" fillId="35" borderId="13" xfId="0" applyFill="1" applyBorder="1" applyAlignment="1">
      <alignment/>
    </xf>
    <xf numFmtId="0" fontId="0" fillId="0" borderId="14" xfId="0" applyFill="1" applyBorder="1" applyAlignment="1">
      <alignment/>
    </xf>
    <xf numFmtId="0" fontId="0" fillId="0" borderId="0" xfId="0" applyFill="1" applyBorder="1" applyAlignment="1">
      <alignment/>
    </xf>
    <xf numFmtId="14" fontId="0" fillId="35" borderId="10" xfId="0" applyNumberFormat="1" applyFont="1" applyFill="1" applyBorder="1" applyAlignment="1" quotePrefix="1">
      <alignment/>
    </xf>
    <xf numFmtId="0" fontId="0" fillId="35" borderId="0" xfId="0" applyFill="1" applyAlignment="1">
      <alignment/>
    </xf>
    <xf numFmtId="0" fontId="0" fillId="35" borderId="10" xfId="0" applyFill="1" applyBorder="1" applyAlignment="1" quotePrefix="1">
      <alignment/>
    </xf>
    <xf numFmtId="0" fontId="0" fillId="35" borderId="15" xfId="0" applyFill="1" applyBorder="1" applyAlignment="1">
      <alignment/>
    </xf>
    <xf numFmtId="0" fontId="0" fillId="35" borderId="0" xfId="0" applyFill="1" applyBorder="1" applyAlignment="1">
      <alignment/>
    </xf>
    <xf numFmtId="0" fontId="0" fillId="0" borderId="10" xfId="0" applyFill="1" applyBorder="1" applyAlignment="1">
      <alignment/>
    </xf>
    <xf numFmtId="0" fontId="2" fillId="35" borderId="0" xfId="0" applyFont="1" applyFill="1" applyAlignment="1">
      <alignment/>
    </xf>
    <xf numFmtId="14" fontId="0" fillId="35" borderId="0" xfId="0" applyNumberFormat="1" applyFill="1" applyAlignment="1">
      <alignment/>
    </xf>
    <xf numFmtId="0" fontId="6" fillId="0" borderId="0" xfId="0" applyFont="1" applyFill="1" applyBorder="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center" wrapText="1"/>
    </xf>
    <xf numFmtId="0" fontId="9" fillId="36" borderId="16" xfId="0" applyFont="1" applyFill="1" applyBorder="1" applyAlignment="1">
      <alignment wrapText="1"/>
    </xf>
    <xf numFmtId="0" fontId="9" fillId="36" borderId="17" xfId="0" applyFont="1" applyFill="1" applyBorder="1" applyAlignment="1">
      <alignment wrapText="1"/>
    </xf>
    <xf numFmtId="0" fontId="7" fillId="0" borderId="0" xfId="0" applyFont="1" applyAlignment="1" applyProtection="1">
      <alignment wrapText="1"/>
      <protection/>
    </xf>
    <xf numFmtId="0" fontId="6" fillId="0" borderId="0" xfId="0" applyFont="1" applyAlignment="1">
      <alignment/>
    </xf>
    <xf numFmtId="0" fontId="16" fillId="37" borderId="0" xfId="0" applyFont="1" applyFill="1" applyAlignment="1" applyProtection="1">
      <alignment/>
      <protection/>
    </xf>
    <xf numFmtId="0" fontId="7" fillId="37" borderId="0" xfId="0" applyFont="1" applyFill="1" applyAlignment="1" applyProtection="1">
      <alignment/>
      <protection/>
    </xf>
    <xf numFmtId="0" fontId="2" fillId="36" borderId="16" xfId="0" applyFont="1" applyFill="1" applyBorder="1" applyAlignment="1" applyProtection="1">
      <alignment/>
      <protection/>
    </xf>
    <xf numFmtId="0" fontId="2" fillId="36" borderId="18" xfId="0" applyFont="1" applyFill="1" applyBorder="1" applyAlignment="1" applyProtection="1">
      <alignment/>
      <protection/>
    </xf>
    <xf numFmtId="0" fontId="14" fillId="37" borderId="0" xfId="0" applyFont="1" applyFill="1" applyAlignment="1" applyProtection="1">
      <alignment horizontal="center"/>
      <protection/>
    </xf>
    <xf numFmtId="1" fontId="7" fillId="0" borderId="10" xfId="0" applyNumberFormat="1" applyFont="1" applyFill="1" applyBorder="1" applyAlignment="1" applyProtection="1">
      <alignment/>
      <protection locked="0"/>
    </xf>
    <xf numFmtId="0" fontId="7" fillId="0" borderId="0" xfId="0" applyFont="1" applyFill="1" applyAlignment="1">
      <alignment/>
    </xf>
    <xf numFmtId="0" fontId="2" fillId="0" borderId="0" xfId="0" applyFont="1" applyAlignment="1">
      <alignment horizontal="center"/>
    </xf>
    <xf numFmtId="44" fontId="7" fillId="0" borderId="0" xfId="44" applyFont="1" applyAlignment="1">
      <alignment horizontal="center"/>
    </xf>
    <xf numFmtId="44" fontId="7" fillId="0" borderId="0" xfId="44" applyFont="1" applyAlignment="1">
      <alignment/>
    </xf>
    <xf numFmtId="44" fontId="0" fillId="0" borderId="0" xfId="44" applyFont="1" applyAlignment="1">
      <alignment/>
    </xf>
    <xf numFmtId="0" fontId="0" fillId="35" borderId="10" xfId="0" applyFill="1" applyBorder="1" applyAlignment="1">
      <alignment horizontal="center"/>
    </xf>
    <xf numFmtId="16" fontId="0" fillId="35" borderId="10" xfId="0" applyNumberFormat="1" applyFill="1" applyBorder="1" applyAlignment="1" quotePrefix="1">
      <alignment horizontal="center"/>
    </xf>
    <xf numFmtId="0" fontId="0" fillId="35" borderId="15" xfId="0" applyFill="1" applyBorder="1" applyAlignment="1">
      <alignment horizontal="center"/>
    </xf>
    <xf numFmtId="0" fontId="0" fillId="35" borderId="0" xfId="0" applyFill="1" applyAlignment="1">
      <alignment horizontal="center"/>
    </xf>
    <xf numFmtId="0" fontId="0" fillId="35" borderId="13" xfId="0" applyFill="1" applyBorder="1" applyAlignment="1">
      <alignment horizontal="center"/>
    </xf>
    <xf numFmtId="0" fontId="0" fillId="0" borderId="0" xfId="0" applyFill="1" applyAlignment="1">
      <alignment horizontal="center"/>
    </xf>
    <xf numFmtId="0" fontId="7" fillId="0" borderId="0" xfId="0" applyFont="1" applyAlignment="1">
      <alignment horizontal="left"/>
    </xf>
    <xf numFmtId="0" fontId="24" fillId="0" borderId="0" xfId="0" applyFont="1" applyFill="1" applyAlignment="1">
      <alignment horizontal="center"/>
    </xf>
    <xf numFmtId="0" fontId="24" fillId="0" borderId="10" xfId="0" applyFont="1" applyFill="1" applyBorder="1" applyAlignment="1" applyProtection="1">
      <alignment horizontal="center"/>
      <protection locked="0"/>
    </xf>
    <xf numFmtId="166" fontId="24" fillId="0" borderId="0" xfId="42" applyNumberFormat="1" applyFont="1" applyFill="1" applyAlignment="1">
      <alignment horizontal="center"/>
    </xf>
    <xf numFmtId="166" fontId="25" fillId="0" borderId="19" xfId="42" applyNumberFormat="1" applyFont="1" applyFill="1" applyBorder="1" applyAlignment="1">
      <alignment horizontal="center"/>
    </xf>
    <xf numFmtId="1" fontId="7" fillId="33" borderId="19" xfId="0" applyNumberFormat="1" applyFont="1" applyFill="1" applyBorder="1" applyAlignment="1" applyProtection="1">
      <alignment/>
      <protection locked="0"/>
    </xf>
    <xf numFmtId="0" fontId="24" fillId="0" borderId="0" xfId="0" applyFont="1" applyFill="1" applyBorder="1" applyAlignment="1" applyProtection="1">
      <alignment horizontal="center"/>
      <protection locked="0"/>
    </xf>
    <xf numFmtId="0" fontId="26" fillId="0" borderId="0" xfId="0" applyFont="1" applyAlignment="1">
      <alignment/>
    </xf>
    <xf numFmtId="0" fontId="7" fillId="0" borderId="0" xfId="44" applyNumberFormat="1" applyFont="1" applyAlignment="1">
      <alignment horizontal="center"/>
    </xf>
    <xf numFmtId="0" fontId="23" fillId="0" borderId="10" xfId="0" applyFont="1" applyFill="1" applyBorder="1" applyAlignment="1">
      <alignment horizontal="left"/>
    </xf>
    <xf numFmtId="0" fontId="27" fillId="0" borderId="0" xfId="0" applyFont="1" applyFill="1" applyAlignment="1">
      <alignment horizontal="left" wrapText="1"/>
    </xf>
    <xf numFmtId="0" fontId="0" fillId="0" borderId="0" xfId="0" applyFill="1" applyAlignment="1">
      <alignment horizontal="left" wrapText="1"/>
    </xf>
    <xf numFmtId="0" fontId="28" fillId="0" borderId="10" xfId="0" applyFont="1" applyFill="1" applyBorder="1" applyAlignment="1">
      <alignment horizontal="left"/>
    </xf>
    <xf numFmtId="0" fontId="23" fillId="0" borderId="12" xfId="0" applyFont="1" applyFill="1" applyBorder="1" applyAlignment="1">
      <alignment horizontal="left"/>
    </xf>
    <xf numFmtId="0" fontId="23" fillId="0" borderId="20" xfId="0" applyFont="1" applyFill="1" applyBorder="1" applyAlignment="1">
      <alignment horizontal="left"/>
    </xf>
    <xf numFmtId="0" fontId="23" fillId="0" borderId="10" xfId="0" applyFont="1" applyFill="1" applyBorder="1" applyAlignment="1" quotePrefix="1">
      <alignment horizontal="left"/>
    </xf>
    <xf numFmtId="49" fontId="23" fillId="0" borderId="10" xfId="0" applyNumberFormat="1" applyFont="1" applyFill="1" applyBorder="1" applyAlignment="1">
      <alignment horizontal="left"/>
    </xf>
    <xf numFmtId="0" fontId="24" fillId="0" borderId="21" xfId="0" applyFont="1" applyFill="1" applyBorder="1" applyAlignment="1">
      <alignment horizontal="center"/>
    </xf>
    <xf numFmtId="166" fontId="24" fillId="0" borderId="21" xfId="42" applyNumberFormat="1" applyFont="1" applyFill="1" applyBorder="1" applyAlignment="1" applyProtection="1">
      <alignment horizontal="center"/>
      <protection/>
    </xf>
    <xf numFmtId="0" fontId="24" fillId="33" borderId="10" xfId="0" applyFont="1" applyFill="1" applyBorder="1" applyAlignment="1" applyProtection="1">
      <alignment horizontal="center"/>
      <protection locked="0"/>
    </xf>
    <xf numFmtId="166" fontId="24" fillId="33" borderId="10" xfId="42" applyNumberFormat="1" applyFont="1" applyFill="1" applyBorder="1" applyAlignment="1" applyProtection="1">
      <alignment horizontal="center"/>
      <protection locked="0"/>
    </xf>
    <xf numFmtId="0" fontId="24" fillId="0" borderId="21" xfId="0" applyFont="1" applyFill="1" applyBorder="1" applyAlignment="1" applyProtection="1">
      <alignment horizontal="center"/>
      <protection/>
    </xf>
    <xf numFmtId="0" fontId="23" fillId="0" borderId="0" xfId="0" applyFont="1" applyAlignment="1">
      <alignment/>
    </xf>
    <xf numFmtId="0" fontId="23" fillId="0" borderId="10" xfId="0" applyFont="1" applyFill="1" applyBorder="1" applyAlignment="1">
      <alignment horizontal="left" wrapText="1"/>
    </xf>
    <xf numFmtId="0" fontId="0" fillId="0" borderId="0" xfId="0" applyFont="1" applyAlignment="1">
      <alignment/>
    </xf>
    <xf numFmtId="0" fontId="21" fillId="0" borderId="0" xfId="0" applyFont="1" applyAlignment="1" applyProtection="1">
      <alignment/>
      <protection/>
    </xf>
    <xf numFmtId="0" fontId="7" fillId="0" borderId="0" xfId="0" applyFont="1" applyFill="1" applyAlignment="1">
      <alignment wrapText="1"/>
    </xf>
    <xf numFmtId="0" fontId="6" fillId="0" borderId="0" xfId="0" applyFont="1" applyFill="1" applyAlignment="1">
      <alignment wrapText="1"/>
    </xf>
    <xf numFmtId="44" fontId="7" fillId="33" borderId="10" xfId="44" applyFont="1" applyFill="1" applyBorder="1" applyAlignment="1" applyProtection="1">
      <alignment/>
      <protection locked="0"/>
    </xf>
    <xf numFmtId="0" fontId="7" fillId="0" borderId="12" xfId="0" applyFont="1" applyBorder="1" applyAlignment="1">
      <alignment horizontal="center"/>
    </xf>
    <xf numFmtId="37" fontId="7" fillId="0" borderId="12" xfId="44" applyNumberFormat="1" applyFont="1" applyBorder="1" applyAlignment="1">
      <alignment horizontal="center"/>
    </xf>
    <xf numFmtId="0" fontId="6" fillId="0" borderId="0" xfId="0" applyFont="1" applyAlignment="1">
      <alignment horizontal="left"/>
    </xf>
    <xf numFmtId="0" fontId="24" fillId="0" borderId="10" xfId="0" applyNumberFormat="1" applyFont="1" applyFill="1" applyBorder="1" applyAlignment="1" applyProtection="1" quotePrefix="1">
      <alignment horizontal="left"/>
      <protection locked="0"/>
    </xf>
    <xf numFmtId="0" fontId="6" fillId="0" borderId="0" xfId="0" applyFont="1" applyAlignment="1">
      <alignment horizontal="center"/>
    </xf>
    <xf numFmtId="0" fontId="0" fillId="38" borderId="0" xfId="0" applyFill="1" applyAlignment="1" applyProtection="1">
      <alignment/>
      <protection/>
    </xf>
    <xf numFmtId="0" fontId="2" fillId="35" borderId="10" xfId="0" applyFont="1" applyFill="1" applyBorder="1" applyAlignment="1" quotePrefix="1">
      <alignment horizontal="center"/>
    </xf>
    <xf numFmtId="0" fontId="0" fillId="0" borderId="10" xfId="0" applyFont="1" applyFill="1" applyBorder="1" applyAlignment="1">
      <alignment/>
    </xf>
    <xf numFmtId="3" fontId="0" fillId="0" borderId="10" xfId="0" applyNumberFormat="1" applyBorder="1" applyAlignment="1" applyProtection="1">
      <alignment/>
      <protection locked="0"/>
    </xf>
    <xf numFmtId="1" fontId="8" fillId="0" borderId="10" xfId="0" applyNumberFormat="1" applyFont="1" applyFill="1" applyBorder="1" applyAlignment="1" applyProtection="1">
      <alignment/>
      <protection locked="0"/>
    </xf>
    <xf numFmtId="164" fontId="8" fillId="0" borderId="10" xfId="0" applyNumberFormat="1" applyFont="1" applyFill="1" applyBorder="1" applyAlignment="1">
      <alignment/>
    </xf>
    <xf numFmtId="0" fontId="31" fillId="0" borderId="0" xfId="0" applyFont="1" applyAlignment="1" applyProtection="1">
      <alignment/>
      <protection/>
    </xf>
    <xf numFmtId="0" fontId="2" fillId="0" borderId="0" xfId="0" applyFont="1" applyFill="1" applyBorder="1" applyAlignment="1">
      <alignment/>
    </xf>
    <xf numFmtId="0" fontId="23" fillId="0" borderId="0" xfId="0" applyFont="1" applyFill="1" applyAlignment="1">
      <alignment/>
    </xf>
    <xf numFmtId="0" fontId="8" fillId="0" borderId="0" xfId="0" applyFont="1" applyFill="1" applyAlignment="1">
      <alignment/>
    </xf>
    <xf numFmtId="0" fontId="32" fillId="0" borderId="0" xfId="0" applyFont="1" applyAlignment="1">
      <alignment/>
    </xf>
    <xf numFmtId="0" fontId="8" fillId="0" borderId="0" xfId="0" applyFont="1" applyAlignment="1" applyProtection="1">
      <alignment/>
      <protection locked="0"/>
    </xf>
    <xf numFmtId="0" fontId="8" fillId="0" borderId="0" xfId="0" applyFont="1" applyFill="1" applyAlignment="1" applyProtection="1">
      <alignment/>
      <protection locked="0"/>
    </xf>
    <xf numFmtId="0" fontId="8" fillId="0" borderId="0" xfId="0" applyFont="1" applyAlignment="1">
      <alignment/>
    </xf>
    <xf numFmtId="0" fontId="7" fillId="37" borderId="0" xfId="0" applyFont="1" applyFill="1" applyAlignment="1">
      <alignment/>
    </xf>
    <xf numFmtId="1" fontId="7" fillId="37" borderId="10" xfId="0" applyNumberFormat="1" applyFont="1" applyFill="1" applyBorder="1" applyAlignment="1" applyProtection="1">
      <alignment/>
      <protection locked="0"/>
    </xf>
    <xf numFmtId="0" fontId="24" fillId="34" borderId="0" xfId="0" applyFont="1" applyFill="1" applyBorder="1" applyAlignment="1" applyProtection="1">
      <alignment horizontal="center"/>
      <protection locked="0"/>
    </xf>
    <xf numFmtId="0" fontId="24" fillId="0" borderId="22" xfId="0" applyFont="1" applyFill="1" applyBorder="1" applyAlignment="1" applyProtection="1">
      <alignment horizontal="center"/>
      <protection locked="0"/>
    </xf>
    <xf numFmtId="0" fontId="7" fillId="37" borderId="0" xfId="0" applyFont="1" applyFill="1" applyBorder="1" applyAlignment="1">
      <alignment/>
    </xf>
    <xf numFmtId="0" fontId="0" fillId="37" borderId="0" xfId="0" applyFill="1" applyAlignment="1">
      <alignment/>
    </xf>
    <xf numFmtId="1" fontId="7" fillId="37" borderId="0" xfId="0" applyNumberFormat="1" applyFont="1" applyFill="1" applyBorder="1" applyAlignment="1" applyProtection="1">
      <alignment/>
      <protection locked="0"/>
    </xf>
    <xf numFmtId="0" fontId="7"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Alignment="1">
      <alignment wrapText="1"/>
    </xf>
    <xf numFmtId="0" fontId="6" fillId="37" borderId="0" xfId="0" applyFont="1" applyFill="1" applyAlignment="1">
      <alignment/>
    </xf>
    <xf numFmtId="0" fontId="6" fillId="37" borderId="0" xfId="0" applyFont="1" applyFill="1" applyAlignment="1">
      <alignment wrapText="1"/>
    </xf>
    <xf numFmtId="0" fontId="0" fillId="0" borderId="0" xfId="0" applyFill="1" applyAlignment="1" applyProtection="1">
      <alignment/>
      <protection locked="0"/>
    </xf>
    <xf numFmtId="0" fontId="7" fillId="0" borderId="0" xfId="0" applyFont="1" applyFill="1" applyAlignment="1" applyProtection="1">
      <alignment/>
      <protection locked="0"/>
    </xf>
    <xf numFmtId="0" fontId="6" fillId="0" borderId="0" xfId="0" applyFont="1" applyFill="1" applyAlignment="1">
      <alignment/>
    </xf>
    <xf numFmtId="0" fontId="0" fillId="37" borderId="0" xfId="0" applyFont="1" applyFill="1" applyAlignment="1" applyProtection="1">
      <alignment/>
      <protection/>
    </xf>
    <xf numFmtId="0" fontId="0" fillId="39" borderId="0" xfId="0" applyFont="1" applyFill="1" applyAlignment="1" applyProtection="1">
      <alignment/>
      <protection/>
    </xf>
    <xf numFmtId="43" fontId="7" fillId="33" borderId="10" xfId="42" applyFont="1" applyFill="1" applyBorder="1" applyAlignment="1" applyProtection="1">
      <alignment/>
      <protection locked="0"/>
    </xf>
    <xf numFmtId="0" fontId="7" fillId="0" borderId="15" xfId="0" applyFont="1" applyBorder="1" applyAlignment="1" applyProtection="1">
      <alignment horizontal="center"/>
      <protection/>
    </xf>
    <xf numFmtId="44" fontId="7" fillId="0" borderId="15" xfId="44" applyFont="1" applyBorder="1" applyAlignment="1" applyProtection="1">
      <alignment horizontal="center"/>
      <protection/>
    </xf>
    <xf numFmtId="0" fontId="7" fillId="0" borderId="23" xfId="0" applyFont="1" applyBorder="1" applyAlignment="1" applyProtection="1">
      <alignment horizontal="center"/>
      <protection/>
    </xf>
    <xf numFmtId="44" fontId="7" fillId="0" borderId="23" xfId="44" applyFont="1" applyBorder="1" applyAlignment="1" applyProtection="1">
      <alignment horizontal="center"/>
      <protection/>
    </xf>
    <xf numFmtId="44" fontId="7" fillId="0" borderId="10" xfId="44" applyFont="1" applyBorder="1" applyAlignment="1" applyProtection="1">
      <alignment horizontal="center"/>
      <protection/>
    </xf>
    <xf numFmtId="43" fontId="7" fillId="0" borderId="10" xfId="42" applyFont="1" applyBorder="1" applyAlignment="1" applyProtection="1">
      <alignment horizontal="center"/>
      <protection/>
    </xf>
    <xf numFmtId="44" fontId="7" fillId="34" borderId="10" xfId="44" applyFont="1" applyFill="1" applyBorder="1" applyAlignment="1" applyProtection="1">
      <alignment/>
      <protection/>
    </xf>
    <xf numFmtId="0" fontId="9" fillId="0" borderId="0" xfId="0" applyFont="1" applyAlignment="1">
      <alignment horizontal="left"/>
    </xf>
    <xf numFmtId="0" fontId="2" fillId="0" borderId="0" xfId="0" applyFont="1" applyAlignment="1">
      <alignment horizontal="left"/>
    </xf>
    <xf numFmtId="2" fontId="6" fillId="38" borderId="10" xfId="0" applyNumberFormat="1" applyFont="1" applyFill="1" applyBorder="1" applyAlignment="1" applyProtection="1">
      <alignment horizontal="center"/>
      <protection locked="0"/>
    </xf>
    <xf numFmtId="0" fontId="6" fillId="37" borderId="0" xfId="0" applyFont="1" applyFill="1" applyAlignment="1">
      <alignment horizontal="left"/>
    </xf>
    <xf numFmtId="0" fontId="34" fillId="0" borderId="0" xfId="0" applyFont="1" applyAlignment="1">
      <alignment horizontal="left"/>
    </xf>
    <xf numFmtId="0" fontId="7" fillId="0" borderId="0" xfId="0" applyFont="1" applyAlignment="1">
      <alignment/>
    </xf>
    <xf numFmtId="2" fontId="6" fillId="0" borderId="0" xfId="0" applyNumberFormat="1" applyFont="1" applyFill="1" applyBorder="1" applyAlignment="1" applyProtection="1">
      <alignment horizontal="center"/>
      <protection locked="0"/>
    </xf>
    <xf numFmtId="0" fontId="6" fillId="0" borderId="24" xfId="0" applyFont="1" applyBorder="1" applyAlignment="1">
      <alignment horizontal="left"/>
    </xf>
    <xf numFmtId="2" fontId="6" fillId="0" borderId="22" xfId="0" applyNumberFormat="1" applyFont="1" applyFill="1" applyBorder="1" applyAlignment="1" applyProtection="1">
      <alignment horizontal="center"/>
      <protection locked="0"/>
    </xf>
    <xf numFmtId="1" fontId="7" fillId="0" borderId="0" xfId="0" applyNumberFormat="1" applyFont="1" applyFill="1" applyBorder="1" applyAlignment="1" applyProtection="1">
      <alignment/>
      <protection locked="0"/>
    </xf>
    <xf numFmtId="0" fontId="6" fillId="37" borderId="0" xfId="0" applyFont="1" applyFill="1" applyAlignment="1">
      <alignment/>
    </xf>
    <xf numFmtId="1" fontId="7" fillId="37" borderId="24" xfId="0" applyNumberFormat="1" applyFont="1" applyFill="1" applyBorder="1" applyAlignment="1" applyProtection="1">
      <alignment/>
      <protection locked="0"/>
    </xf>
    <xf numFmtId="0" fontId="35" fillId="0" borderId="0" xfId="0" applyFont="1" applyBorder="1" applyAlignment="1">
      <alignment wrapText="1"/>
    </xf>
    <xf numFmtId="0" fontId="7" fillId="0" borderId="10" xfId="0" applyFont="1" applyBorder="1" applyAlignment="1">
      <alignment/>
    </xf>
    <xf numFmtId="0" fontId="9" fillId="0" borderId="10" xfId="0" applyFont="1" applyBorder="1" applyAlignment="1">
      <alignment/>
    </xf>
    <xf numFmtId="0" fontId="7" fillId="0" borderId="10" xfId="0" applyFont="1" applyFill="1" applyBorder="1" applyAlignment="1">
      <alignment/>
    </xf>
    <xf numFmtId="168" fontId="6" fillId="38" borderId="10" xfId="59" applyNumberFormat="1" applyFont="1" applyFill="1" applyBorder="1" applyAlignment="1" applyProtection="1">
      <alignment horizontal="center"/>
      <protection locked="0"/>
    </xf>
    <xf numFmtId="170" fontId="6" fillId="38" borderId="1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xf>
    <xf numFmtId="0" fontId="0" fillId="0" borderId="0" xfId="0" applyFont="1" applyAlignment="1">
      <alignment/>
    </xf>
    <xf numFmtId="168" fontId="36" fillId="0" borderId="10" xfId="59" applyNumberFormat="1" applyFont="1" applyBorder="1" applyAlignment="1">
      <alignment wrapText="1"/>
    </xf>
    <xf numFmtId="168" fontId="0" fillId="0" borderId="10" xfId="59" applyNumberFormat="1" applyFont="1" applyBorder="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7" fillId="0" borderId="0" xfId="0" applyFont="1" applyAlignment="1" applyProtection="1">
      <alignment horizontal="center"/>
      <protection/>
    </xf>
    <xf numFmtId="0" fontId="2" fillId="0" borderId="0" xfId="0" applyFont="1" applyAlignment="1" applyProtection="1">
      <alignment horizontal="centerContinuous"/>
      <protection/>
    </xf>
    <xf numFmtId="0" fontId="0" fillId="0" borderId="0" xfId="0" applyAlignment="1" applyProtection="1">
      <alignment horizontal="left"/>
      <protection/>
    </xf>
    <xf numFmtId="0" fontId="7" fillId="0" borderId="0" xfId="0" applyFont="1" applyAlignment="1" applyProtection="1">
      <alignment/>
      <protection/>
    </xf>
    <xf numFmtId="0" fontId="0" fillId="0" borderId="0" xfId="0" applyAlignment="1" applyProtection="1">
      <alignment horizontal="center"/>
      <protection/>
    </xf>
    <xf numFmtId="44" fontId="0" fillId="0" borderId="0" xfId="0" applyNumberFormat="1" applyAlignment="1" applyProtection="1">
      <alignment/>
      <protection/>
    </xf>
    <xf numFmtId="1" fontId="2" fillId="0" borderId="0" xfId="0" applyNumberFormat="1" applyFont="1" applyAlignment="1" applyProtection="1">
      <alignment horizontal="center"/>
      <protection/>
    </xf>
    <xf numFmtId="2" fontId="0" fillId="0" borderId="0" xfId="0" applyNumberFormat="1" applyAlignment="1" applyProtection="1">
      <alignment/>
      <protection/>
    </xf>
    <xf numFmtId="20" fontId="2" fillId="0" borderId="0" xfId="0" applyNumberFormat="1" applyFont="1" applyAlignment="1" applyProtection="1">
      <alignment horizontal="center"/>
      <protection/>
    </xf>
    <xf numFmtId="1" fontId="0" fillId="0" borderId="0" xfId="0" applyNumberFormat="1" applyAlignment="1" applyProtection="1">
      <alignment/>
      <protection/>
    </xf>
    <xf numFmtId="9" fontId="2" fillId="0" borderId="0" xfId="0" applyNumberFormat="1" applyFont="1" applyAlignment="1" applyProtection="1">
      <alignment horizontal="center"/>
      <protection/>
    </xf>
    <xf numFmtId="2" fontId="2" fillId="0" borderId="0" xfId="0" applyNumberFormat="1" applyFont="1" applyAlignment="1" applyProtection="1">
      <alignment horizontal="center"/>
      <protection/>
    </xf>
    <xf numFmtId="0" fontId="7" fillId="0" borderId="0" xfId="0" applyFont="1" applyFill="1" applyAlignment="1" applyProtection="1">
      <alignment/>
      <protection/>
    </xf>
    <xf numFmtId="167" fontId="0" fillId="0" borderId="0" xfId="0" applyNumberFormat="1" applyAlignment="1" applyProtection="1">
      <alignment/>
      <protection/>
    </xf>
    <xf numFmtId="0" fontId="7" fillId="0" borderId="0" xfId="0" applyFont="1" applyFill="1" applyBorder="1" applyAlignment="1" applyProtection="1">
      <alignment/>
      <protection/>
    </xf>
    <xf numFmtId="0" fontId="6" fillId="37" borderId="0" xfId="0" applyFont="1" applyFill="1" applyAlignment="1">
      <alignment horizontal="center" wrapText="1"/>
    </xf>
    <xf numFmtId="2"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35" fillId="0" borderId="10" xfId="0" applyFont="1" applyBorder="1" applyAlignment="1">
      <alignment horizontal="center" wrapText="1"/>
    </xf>
    <xf numFmtId="0" fontId="9" fillId="0" borderId="0" xfId="0" applyFont="1" applyAlignment="1">
      <alignment horizontal="center"/>
    </xf>
    <xf numFmtId="0" fontId="7"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3133725</xdr:colOff>
      <xdr:row>16</xdr:row>
      <xdr:rowOff>85725</xdr:rowOff>
    </xdr:from>
    <xdr:to>
      <xdr:col>0</xdr:col>
      <xdr:colOff>6619875</xdr:colOff>
      <xdr:row>28</xdr:row>
      <xdr:rowOff>66675</xdr:rowOff>
    </xdr:to>
    <xdr:sp>
      <xdr:nvSpPr>
        <xdr:cNvPr id="1" name="Text 1"/>
        <xdr:cNvSpPr txBox="1">
          <a:spLocks noChangeArrowheads="1"/>
        </xdr:cNvSpPr>
      </xdr:nvSpPr>
      <xdr:spPr>
        <a:xfrm>
          <a:off x="3133725" y="2771775"/>
          <a:ext cx="3486150" cy="1924050"/>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ENTER THE NAME OF THE  PERSON RESPONSIBLE FOR ENSURING THAT THESE INSTRUCTIONS ARE FOLLOWED AND RESPONSIBLE FOR COMMUNICATING THESE INSTRUCTIONS TO ANY INDIVIDUALS ASSOCIATED WITH PROVIDING FINANCIAL, OPERATIONAL OR INVENTORY DATA PROVIDED IN THIS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Electronic Signature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Title</a:t>
          </a:r>
          <a:r>
            <a:rPr lang="en-US" cap="none" sz="1000" b="0" i="0" u="none" baseline="0">
              <a:solidFill>
                <a:srgbClr val="000000"/>
              </a:solidFill>
              <a:latin typeface="Arial"/>
              <a:ea typeface="Arial"/>
              <a:cs typeface="Arial"/>
            </a:rPr>
            <a:t>:</a:t>
          </a:r>
        </a:p>
      </xdr:txBody>
    </xdr:sp>
    <xdr:clientData/>
  </xdr:twoCellAnchor>
  <xdr:twoCellAnchor>
    <xdr:from>
      <xdr:col>0</xdr:col>
      <xdr:colOff>3619500</xdr:colOff>
      <xdr:row>29</xdr:row>
      <xdr:rowOff>19050</xdr:rowOff>
    </xdr:from>
    <xdr:to>
      <xdr:col>0</xdr:col>
      <xdr:colOff>6315075</xdr:colOff>
      <xdr:row>30</xdr:row>
      <xdr:rowOff>85725</xdr:rowOff>
    </xdr:to>
    <xdr:sp>
      <xdr:nvSpPr>
        <xdr:cNvPr id="2" name="Text Box 2"/>
        <xdr:cNvSpPr txBox="1">
          <a:spLocks noChangeArrowheads="1"/>
        </xdr:cNvSpPr>
      </xdr:nvSpPr>
      <xdr:spPr>
        <a:xfrm>
          <a:off x="3619500" y="4810125"/>
          <a:ext cx="2695575" cy="228600"/>
        </a:xfrm>
        <a:prstGeom prst="rect">
          <a:avLst/>
        </a:prstGeom>
        <a:solidFill>
          <a:srgbClr val="00FF00"/>
        </a:solidFill>
        <a:ln w="19050"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Please email copy of report to Steve</a:t>
          </a:r>
          <a:r>
            <a:rPr lang="en-US" cap="none" sz="10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Beachum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xdr:rowOff>
    </xdr:from>
    <xdr:to>
      <xdr:col>10</xdr:col>
      <xdr:colOff>0</xdr:colOff>
      <xdr:row>11</xdr:row>
      <xdr:rowOff>76200</xdr:rowOff>
    </xdr:to>
    <xdr:sp>
      <xdr:nvSpPr>
        <xdr:cNvPr id="1" name="Text Box 7"/>
        <xdr:cNvSpPr txBox="1">
          <a:spLocks noChangeArrowheads="1"/>
        </xdr:cNvSpPr>
      </xdr:nvSpPr>
      <xdr:spPr>
        <a:xfrm>
          <a:off x="6686550" y="1333500"/>
          <a:ext cx="3048000" cy="542925"/>
        </a:xfrm>
        <a:prstGeom prst="rect">
          <a:avLst/>
        </a:prstGeom>
        <a:solidFill>
          <a:srgbClr val="FFFF00"/>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PLEASE COMPLETE THE SHADED CELLS ONLY.  THE CLEAR CELLS ARE CALCULATED CELLS/FIELDS. </a:t>
          </a:r>
        </a:p>
      </xdr:txBody>
    </xdr:sp>
    <xdr:clientData/>
  </xdr:twoCellAnchor>
  <xdr:twoCellAnchor>
    <xdr:from>
      <xdr:col>4</xdr:col>
      <xdr:colOff>600075</xdr:colOff>
      <xdr:row>2</xdr:row>
      <xdr:rowOff>66675</xdr:rowOff>
    </xdr:from>
    <xdr:to>
      <xdr:col>9</xdr:col>
      <xdr:colOff>590550</xdr:colOff>
      <xdr:row>5</xdr:row>
      <xdr:rowOff>85725</xdr:rowOff>
    </xdr:to>
    <xdr:sp>
      <xdr:nvSpPr>
        <xdr:cNvPr id="2" name="Text Box 9"/>
        <xdr:cNvSpPr txBox="1">
          <a:spLocks noChangeArrowheads="1"/>
        </xdr:cNvSpPr>
      </xdr:nvSpPr>
      <xdr:spPr>
        <a:xfrm>
          <a:off x="6677025" y="390525"/>
          <a:ext cx="3038475" cy="514350"/>
        </a:xfrm>
        <a:prstGeom prst="rect">
          <a:avLst/>
        </a:prstGeom>
        <a:solidFill>
          <a:srgbClr val="FFFF00"/>
        </a:solidFill>
        <a:ln w="2857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WORKSHEETS ARE PROTECTED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PLEASE DO NOT UNPROTECT WORKSHEETS  UNLESS ADVISED BY DPI.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9525</xdr:rowOff>
    </xdr:from>
    <xdr:to>
      <xdr:col>5</xdr:col>
      <xdr:colOff>800100</xdr:colOff>
      <xdr:row>11</xdr:row>
      <xdr:rowOff>95250</xdr:rowOff>
    </xdr:to>
    <xdr:sp>
      <xdr:nvSpPr>
        <xdr:cNvPr id="1" name="Text 1"/>
        <xdr:cNvSpPr txBox="1">
          <a:spLocks noChangeArrowheads="1"/>
        </xdr:cNvSpPr>
      </xdr:nvSpPr>
      <xdr:spPr>
        <a:xfrm>
          <a:off x="4295775" y="609600"/>
          <a:ext cx="3362325" cy="1685925"/>
        </a:xfrm>
        <a:prstGeom prst="rect">
          <a:avLst/>
        </a:prstGeom>
        <a:solidFill>
          <a:srgbClr val="FFFFFF"/>
        </a:solidFill>
        <a:ln w="2476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Narrow"/>
              <a:ea typeface="Arial Narrow"/>
              <a:cs typeface="Arial Narrow"/>
            </a:rPr>
            <a:t>Finance Officer Certification
</a:t>
          </a:r>
          <a:r>
            <a:rPr lang="en-US" cap="none" sz="1000" b="0" i="0" u="none" baseline="0">
              <a:solidFill>
                <a:srgbClr val="000000"/>
              </a:solidFill>
              <a:latin typeface="Arial Narrow"/>
              <a:ea typeface="Arial Narrow"/>
              <a:cs typeface="Arial Narrow"/>
            </a:rPr>
            <a:t>The only expenditures to be reported on lines 1-5 are limited to payment for drivers transporting students to- and from - school for maximum 180 days per year. It does not include payments for field-trips, remediation programs, pre-K programs, etc.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INITIAL  ________</a:t>
          </a:r>
        </a:p>
      </xdr:txBody>
    </xdr:sp>
    <xdr:clientData/>
  </xdr:twoCellAnchor>
  <xdr:twoCellAnchor>
    <xdr:from>
      <xdr:col>0</xdr:col>
      <xdr:colOff>38100</xdr:colOff>
      <xdr:row>35</xdr:row>
      <xdr:rowOff>76200</xdr:rowOff>
    </xdr:from>
    <xdr:to>
      <xdr:col>5</xdr:col>
      <xdr:colOff>1019175</xdr:colOff>
      <xdr:row>36</xdr:row>
      <xdr:rowOff>285750</xdr:rowOff>
    </xdr:to>
    <xdr:sp>
      <xdr:nvSpPr>
        <xdr:cNvPr id="2" name="Text 2"/>
        <xdr:cNvSpPr txBox="1">
          <a:spLocks noChangeArrowheads="1"/>
        </xdr:cNvSpPr>
      </xdr:nvSpPr>
      <xdr:spPr>
        <a:xfrm>
          <a:off x="38100" y="6934200"/>
          <a:ext cx="7839075" cy="523875"/>
        </a:xfrm>
        <a:prstGeom prst="rect">
          <a:avLst/>
        </a:prstGeom>
        <a:solidFill>
          <a:srgbClr val="FFFFFF"/>
        </a:solidFill>
        <a:ln w="2476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Finance Officer Certification. All salaries listed in section 5B are directly related to the operation of "yellow" school buses for transporting students to and from school. Work performed by these individuals on non-state vehicles is refunded to PRC 056 or not reported in Section 5.                               INITIAL: _________ </a:t>
          </a:r>
        </a:p>
      </xdr:txBody>
    </xdr:sp>
    <xdr:clientData/>
  </xdr:twoCellAnchor>
  <xdr:twoCellAnchor>
    <xdr:from>
      <xdr:col>0</xdr:col>
      <xdr:colOff>47625</xdr:colOff>
      <xdr:row>51</xdr:row>
      <xdr:rowOff>0</xdr:rowOff>
    </xdr:from>
    <xdr:to>
      <xdr:col>4</xdr:col>
      <xdr:colOff>533400</xdr:colOff>
      <xdr:row>54</xdr:row>
      <xdr:rowOff>57150</xdr:rowOff>
    </xdr:to>
    <xdr:sp fLocksText="0">
      <xdr:nvSpPr>
        <xdr:cNvPr id="3" name="Text 3"/>
        <xdr:cNvSpPr txBox="1">
          <a:spLocks noChangeArrowheads="1"/>
        </xdr:cNvSpPr>
      </xdr:nvSpPr>
      <xdr:spPr>
        <a:xfrm>
          <a:off x="47625" y="10258425"/>
          <a:ext cx="645795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55</xdr:row>
      <xdr:rowOff>95250</xdr:rowOff>
    </xdr:from>
    <xdr:to>
      <xdr:col>4</xdr:col>
      <xdr:colOff>533400</xdr:colOff>
      <xdr:row>58</xdr:row>
      <xdr:rowOff>76200</xdr:rowOff>
    </xdr:to>
    <xdr:sp fLocksText="0">
      <xdr:nvSpPr>
        <xdr:cNvPr id="4" name="Text 4"/>
        <xdr:cNvSpPr txBox="1">
          <a:spLocks noChangeArrowheads="1"/>
        </xdr:cNvSpPr>
      </xdr:nvSpPr>
      <xdr:spPr>
        <a:xfrm>
          <a:off x="38100" y="11039475"/>
          <a:ext cx="64674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76200</xdr:rowOff>
    </xdr:from>
    <xdr:to>
      <xdr:col>16</xdr:col>
      <xdr:colOff>523875</xdr:colOff>
      <xdr:row>2</xdr:row>
      <xdr:rowOff>85725</xdr:rowOff>
    </xdr:to>
    <xdr:sp>
      <xdr:nvSpPr>
        <xdr:cNvPr id="1" name="Line 1"/>
        <xdr:cNvSpPr>
          <a:spLocks/>
        </xdr:cNvSpPr>
      </xdr:nvSpPr>
      <xdr:spPr>
        <a:xfrm>
          <a:off x="5095875" y="400050"/>
          <a:ext cx="2114550"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47625</xdr:rowOff>
    </xdr:from>
    <xdr:to>
      <xdr:col>2</xdr:col>
      <xdr:colOff>95250</xdr:colOff>
      <xdr:row>3</xdr:row>
      <xdr:rowOff>152400</xdr:rowOff>
    </xdr:to>
    <xdr:pic>
      <xdr:nvPicPr>
        <xdr:cNvPr id="2" name="Picture 2"/>
        <xdr:cNvPicPr preferRelativeResize="1">
          <a:picLocks noChangeAspect="1"/>
        </xdr:cNvPicPr>
      </xdr:nvPicPr>
      <xdr:blipFill>
        <a:blip r:embed="rId1"/>
        <a:srcRect t="11428"/>
        <a:stretch>
          <a:fillRect/>
        </a:stretch>
      </xdr:blipFill>
      <xdr:spPr>
        <a:xfrm>
          <a:off x="314325" y="47625"/>
          <a:ext cx="571500" cy="590550"/>
        </a:xfrm>
        <a:prstGeom prst="rect">
          <a:avLst/>
        </a:prstGeom>
        <a:noFill/>
        <a:ln w="9525" cmpd="sng">
          <a:noFill/>
        </a:ln>
      </xdr:spPr>
    </xdr:pic>
    <xdr:clientData/>
  </xdr:twoCellAnchor>
  <xdr:twoCellAnchor editAs="oneCell">
    <xdr:from>
      <xdr:col>5</xdr:col>
      <xdr:colOff>47625</xdr:colOff>
      <xdr:row>0</xdr:row>
      <xdr:rowOff>0</xdr:rowOff>
    </xdr:from>
    <xdr:to>
      <xdr:col>5</xdr:col>
      <xdr:colOff>619125</xdr:colOff>
      <xdr:row>3</xdr:row>
      <xdr:rowOff>104775</xdr:rowOff>
    </xdr:to>
    <xdr:pic>
      <xdr:nvPicPr>
        <xdr:cNvPr id="3" name="Picture 3"/>
        <xdr:cNvPicPr preferRelativeResize="1">
          <a:picLocks noChangeAspect="1"/>
        </xdr:cNvPicPr>
      </xdr:nvPicPr>
      <xdr:blipFill>
        <a:blip r:embed="rId1"/>
        <a:srcRect t="11428"/>
        <a:stretch>
          <a:fillRect/>
        </a:stretch>
      </xdr:blipFill>
      <xdr:spPr>
        <a:xfrm>
          <a:off x="3590925" y="0"/>
          <a:ext cx="571500" cy="590550"/>
        </a:xfrm>
        <a:prstGeom prst="rect">
          <a:avLst/>
        </a:prstGeom>
        <a:noFill/>
        <a:ln w="9525" cmpd="sng">
          <a:noFill/>
        </a:ln>
      </xdr:spPr>
    </xdr:pic>
    <xdr:clientData/>
  </xdr:twoCellAnchor>
  <xdr:twoCellAnchor>
    <xdr:from>
      <xdr:col>7</xdr:col>
      <xdr:colOff>0</xdr:colOff>
      <xdr:row>0</xdr:row>
      <xdr:rowOff>19050</xdr:rowOff>
    </xdr:from>
    <xdr:to>
      <xdr:col>7</xdr:col>
      <xdr:colOff>342900</xdr:colOff>
      <xdr:row>1</xdr:row>
      <xdr:rowOff>0</xdr:rowOff>
    </xdr:to>
    <xdr:sp>
      <xdr:nvSpPr>
        <xdr:cNvPr id="4" name="Rectangle 4"/>
        <xdr:cNvSpPr>
          <a:spLocks/>
        </xdr:cNvSpPr>
      </xdr:nvSpPr>
      <xdr:spPr>
        <a:xfrm>
          <a:off x="5057775" y="19050"/>
          <a:ext cx="3429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D499"/>
  <sheetViews>
    <sheetView tabSelected="1" zoomScale="150" zoomScaleNormal="150" zoomScalePageLayoutView="0" workbookViewId="0" topLeftCell="A1">
      <selection activeCell="A1" sqref="A1"/>
    </sheetView>
  </sheetViews>
  <sheetFormatPr defaultColWidth="9.140625" defaultRowHeight="12.75"/>
  <cols>
    <col min="1" max="1" width="108.140625" style="1" customWidth="1"/>
    <col min="2" max="2" width="21.57421875" style="1" hidden="1" customWidth="1"/>
    <col min="3" max="3" width="18.00390625" style="1" hidden="1" customWidth="1"/>
    <col min="4" max="7" width="9.140625" style="3" customWidth="1"/>
  </cols>
  <sheetData>
    <row r="1" ht="12.75">
      <c r="A1" s="169" t="s">
        <v>88</v>
      </c>
    </row>
    <row r="3" ht="15.75">
      <c r="A3" s="92" t="s">
        <v>32</v>
      </c>
    </row>
    <row r="4" ht="15.75">
      <c r="A4" s="92" t="s">
        <v>33</v>
      </c>
    </row>
    <row r="5" ht="13.5" thickBot="1"/>
    <row r="6" spans="1:3" ht="12.75">
      <c r="A6" s="90" t="s">
        <v>34</v>
      </c>
      <c r="B6" s="29"/>
      <c r="C6" s="29"/>
    </row>
    <row r="7" spans="1:3" ht="13.5" thickBot="1">
      <c r="A7" s="91" t="s">
        <v>35</v>
      </c>
      <c r="B7" s="29"/>
      <c r="C7" s="29"/>
    </row>
    <row r="9" ht="12.75">
      <c r="A9" s="29" t="s">
        <v>36</v>
      </c>
    </row>
    <row r="10" ht="12.75">
      <c r="A10" s="29" t="s">
        <v>322</v>
      </c>
    </row>
    <row r="12" ht="12.75">
      <c r="A12" s="28" t="s">
        <v>37</v>
      </c>
    </row>
    <row r="13" ht="12.75">
      <c r="A13" s="1" t="s">
        <v>38</v>
      </c>
    </row>
    <row r="14" ht="12.75">
      <c r="A14" s="1" t="s">
        <v>39</v>
      </c>
    </row>
    <row r="15" ht="12.75">
      <c r="A15" s="28" t="s">
        <v>323</v>
      </c>
    </row>
    <row r="16" ht="12.75">
      <c r="A16" s="170" t="s">
        <v>163</v>
      </c>
    </row>
    <row r="17" ht="12.75">
      <c r="A17" s="1" t="s">
        <v>298</v>
      </c>
    </row>
    <row r="18" ht="12.75">
      <c r="A18" s="1" t="s">
        <v>321</v>
      </c>
    </row>
    <row r="19" ht="12.75">
      <c r="A19" s="1" t="s">
        <v>767</v>
      </c>
    </row>
    <row r="20" ht="12.75">
      <c r="A20" s="1" t="s">
        <v>319</v>
      </c>
    </row>
    <row r="21" ht="12.75">
      <c r="A21" s="1" t="s">
        <v>320</v>
      </c>
    </row>
    <row r="22" ht="12.75">
      <c r="A22" s="1" t="s">
        <v>31</v>
      </c>
    </row>
    <row r="23" ht="12.75">
      <c r="A23" s="1" t="s">
        <v>297</v>
      </c>
    </row>
    <row r="24" spans="1:3" ht="12.75">
      <c r="A24" s="1" t="s">
        <v>308</v>
      </c>
      <c r="B24" s="30"/>
      <c r="C24" s="31"/>
    </row>
    <row r="25" spans="1:3" ht="12.75">
      <c r="A25" s="1" t="s">
        <v>30</v>
      </c>
      <c r="B25" s="31"/>
      <c r="C25" s="32"/>
    </row>
    <row r="26" ht="12.75">
      <c r="A26" s="1" t="s">
        <v>40</v>
      </c>
    </row>
    <row r="27" ht="12.75">
      <c r="A27" s="1" t="s">
        <v>41</v>
      </c>
    </row>
    <row r="28" ht="12.75">
      <c r="A28" s="1" t="s">
        <v>42</v>
      </c>
    </row>
    <row r="29" ht="12.75">
      <c r="A29" s="1" t="s">
        <v>43</v>
      </c>
    </row>
    <row r="30" ht="12.75">
      <c r="A30" s="1" t="s">
        <v>44</v>
      </c>
    </row>
    <row r="31" ht="12.75">
      <c r="A31" s="1" t="s">
        <v>45</v>
      </c>
    </row>
    <row r="33" ht="12.75">
      <c r="A33" s="1" t="s">
        <v>131</v>
      </c>
    </row>
    <row r="34" ht="12.75">
      <c r="A34" s="1" t="s">
        <v>130</v>
      </c>
    </row>
    <row r="35" ht="12.75">
      <c r="A35" s="28" t="s">
        <v>46</v>
      </c>
    </row>
    <row r="36" ht="12.75">
      <c r="A36" s="28" t="s">
        <v>47</v>
      </c>
    </row>
    <row r="37" ht="12.75">
      <c r="A37" s="28" t="s">
        <v>48</v>
      </c>
    </row>
    <row r="38" ht="12.75">
      <c r="A38" s="28" t="s">
        <v>49</v>
      </c>
    </row>
    <row r="39" ht="12.75">
      <c r="A39" s="28" t="s">
        <v>360</v>
      </c>
    </row>
    <row r="40" ht="12.75">
      <c r="A40" s="28" t="s">
        <v>361</v>
      </c>
    </row>
    <row r="43" ht="12.75">
      <c r="A43" s="1" t="s">
        <v>706</v>
      </c>
    </row>
    <row r="44" ht="15.75">
      <c r="A44" s="33" t="s">
        <v>50</v>
      </c>
    </row>
    <row r="46" ht="12.75">
      <c r="A46" s="1" t="s">
        <v>698</v>
      </c>
    </row>
    <row r="47" ht="12.75">
      <c r="A47" s="1" t="s">
        <v>63</v>
      </c>
    </row>
    <row r="48" ht="12.75">
      <c r="A48" s="1" t="s">
        <v>64</v>
      </c>
    </row>
    <row r="50" ht="12.75">
      <c r="A50" s="1" t="s">
        <v>699</v>
      </c>
    </row>
    <row r="51" ht="12.75">
      <c r="A51" s="1" t="s">
        <v>700</v>
      </c>
    </row>
    <row r="52" ht="12.75">
      <c r="A52" s="1" t="s">
        <v>701</v>
      </c>
    </row>
    <row r="53" ht="12.75">
      <c r="A53" s="1" t="s">
        <v>702</v>
      </c>
    </row>
    <row r="54" ht="12.75">
      <c r="A54" s="1" t="s">
        <v>299</v>
      </c>
    </row>
    <row r="55" ht="12.75">
      <c r="A55" s="1" t="s">
        <v>300</v>
      </c>
    </row>
    <row r="56" ht="12.75">
      <c r="A56" s="1" t="s">
        <v>301</v>
      </c>
    </row>
    <row r="57" ht="12.75">
      <c r="A57" s="1" t="s">
        <v>726</v>
      </c>
    </row>
    <row r="58" ht="12.75">
      <c r="A58" s="1" t="s">
        <v>727</v>
      </c>
    </row>
    <row r="59" ht="12.75">
      <c r="A59" s="1" t="s">
        <v>703</v>
      </c>
    </row>
    <row r="60" ht="12.75">
      <c r="A60" s="1" t="s">
        <v>704</v>
      </c>
    </row>
    <row r="61" ht="12.75">
      <c r="A61" s="1" t="s">
        <v>306</v>
      </c>
    </row>
    <row r="62" ht="12.75">
      <c r="A62" s="1" t="s">
        <v>705</v>
      </c>
    </row>
    <row r="63" ht="12.75">
      <c r="A63" s="1" t="s">
        <v>728</v>
      </c>
    </row>
    <row r="64" ht="12.75">
      <c r="A64" s="1" t="s">
        <v>729</v>
      </c>
    </row>
    <row r="65" ht="12.75">
      <c r="A65" s="1" t="s">
        <v>730</v>
      </c>
    </row>
    <row r="66" ht="12.75">
      <c r="A66" s="1" t="s">
        <v>731</v>
      </c>
    </row>
    <row r="67" ht="12.75">
      <c r="A67" s="1" t="s">
        <v>732</v>
      </c>
    </row>
    <row r="68" ht="12.75">
      <c r="A68" s="1" t="s">
        <v>733</v>
      </c>
    </row>
    <row r="69" ht="12.75">
      <c r="A69" s="1" t="s">
        <v>734</v>
      </c>
    </row>
    <row r="70" ht="12.75">
      <c r="A70" s="1" t="s">
        <v>735</v>
      </c>
    </row>
    <row r="71" ht="12.75">
      <c r="A71" s="1" t="s">
        <v>733</v>
      </c>
    </row>
    <row r="72" ht="12.75">
      <c r="A72" s="1" t="s">
        <v>738</v>
      </c>
    </row>
    <row r="73" ht="12.75">
      <c r="A73" s="1" t="s">
        <v>736</v>
      </c>
    </row>
    <row r="74" ht="12.75">
      <c r="A74" s="1" t="s">
        <v>737</v>
      </c>
    </row>
    <row r="75" ht="12.75">
      <c r="A75" s="1" t="s">
        <v>739</v>
      </c>
    </row>
    <row r="76" ht="12.75">
      <c r="A76" s="198" t="s">
        <v>21</v>
      </c>
    </row>
    <row r="77" ht="12.75">
      <c r="A77" s="87" t="s">
        <v>754</v>
      </c>
    </row>
    <row r="78" ht="12.75">
      <c r="A78" s="129" t="s">
        <v>22</v>
      </c>
    </row>
    <row r="79" ht="12.75">
      <c r="A79" s="129" t="s">
        <v>23</v>
      </c>
    </row>
    <row r="80" ht="12.75">
      <c r="A80" s="129" t="s">
        <v>24</v>
      </c>
    </row>
    <row r="81" ht="12.75">
      <c r="A81" s="53" t="s">
        <v>755</v>
      </c>
    </row>
    <row r="82" ht="12.75">
      <c r="A82" s="129" t="s">
        <v>25</v>
      </c>
    </row>
    <row r="83" ht="12.75">
      <c r="A83" s="129" t="s">
        <v>26</v>
      </c>
    </row>
    <row r="84" ht="12.75">
      <c r="A84" s="129" t="s">
        <v>27</v>
      </c>
    </row>
    <row r="85" ht="12.75">
      <c r="A85" s="129" t="s">
        <v>28</v>
      </c>
    </row>
    <row r="87" ht="12.75">
      <c r="A87" s="1" t="s">
        <v>65</v>
      </c>
    </row>
    <row r="88" ht="12.75">
      <c r="A88" s="1" t="s">
        <v>428</v>
      </c>
    </row>
    <row r="89" ht="12.75">
      <c r="A89" s="1" t="s">
        <v>66</v>
      </c>
    </row>
    <row r="90" ht="12.75">
      <c r="A90" s="1" t="s">
        <v>67</v>
      </c>
    </row>
    <row r="91" ht="12.75">
      <c r="A91" s="1" t="s">
        <v>327</v>
      </c>
    </row>
    <row r="92" ht="12.75">
      <c r="A92" s="34" t="s">
        <v>740</v>
      </c>
    </row>
    <row r="93" ht="12.75">
      <c r="A93" s="28" t="s">
        <v>326</v>
      </c>
    </row>
    <row r="94" ht="12.75">
      <c r="A94" s="28" t="s">
        <v>68</v>
      </c>
    </row>
    <row r="95" ht="12.75">
      <c r="A95" s="1" t="s">
        <v>741</v>
      </c>
    </row>
    <row r="96" ht="12.75">
      <c r="A96" s="1" t="s">
        <v>69</v>
      </c>
    </row>
    <row r="97" ht="12.75">
      <c r="A97" s="1" t="s">
        <v>70</v>
      </c>
    </row>
    <row r="98" ht="12.75">
      <c r="A98" s="1" t="s">
        <v>71</v>
      </c>
    </row>
    <row r="99" ht="12.75">
      <c r="A99" s="1" t="s">
        <v>72</v>
      </c>
    </row>
    <row r="100" ht="12.75">
      <c r="A100" s="1" t="s">
        <v>73</v>
      </c>
    </row>
    <row r="101" ht="12.75">
      <c r="A101" s="1" t="s">
        <v>427</v>
      </c>
    </row>
    <row r="102" ht="12.75">
      <c r="A102" s="1" t="s">
        <v>74</v>
      </c>
    </row>
    <row r="103" ht="12.75">
      <c r="A103" s="29"/>
    </row>
    <row r="104" ht="15.75">
      <c r="A104" s="33" t="s">
        <v>75</v>
      </c>
    </row>
    <row r="106" ht="12.75">
      <c r="A106" s="1" t="s">
        <v>742</v>
      </c>
    </row>
    <row r="107" ht="12.75">
      <c r="A107" s="1" t="s">
        <v>743</v>
      </c>
    </row>
    <row r="108" ht="12.75">
      <c r="A108" s="1" t="s">
        <v>309</v>
      </c>
    </row>
    <row r="111" ht="12.75">
      <c r="A111" s="1" t="s">
        <v>310</v>
      </c>
    </row>
    <row r="112" ht="12.75">
      <c r="A112" s="1" t="s">
        <v>311</v>
      </c>
    </row>
    <row r="113" ht="12.75">
      <c r="A113" s="1" t="s">
        <v>312</v>
      </c>
    </row>
    <row r="114" ht="12.75">
      <c r="A114" s="1" t="s">
        <v>744</v>
      </c>
    </row>
    <row r="115" ht="12.75">
      <c r="A115" s="1" t="s">
        <v>745</v>
      </c>
    </row>
    <row r="117" ht="12.75">
      <c r="A117" s="1" t="s">
        <v>746</v>
      </c>
    </row>
    <row r="118" ht="12.75">
      <c r="A118" s="1" t="s">
        <v>313</v>
      </c>
    </row>
    <row r="119" ht="12.75">
      <c r="A119" s="1" t="s">
        <v>747</v>
      </c>
    </row>
    <row r="120" ht="12.75">
      <c r="A120" s="1" t="s">
        <v>314</v>
      </c>
    </row>
    <row r="122" ht="12.75">
      <c r="A122" s="1" t="s">
        <v>748</v>
      </c>
    </row>
    <row r="123" ht="12.75">
      <c r="A123" s="1" t="s">
        <v>315</v>
      </c>
    </row>
    <row r="125" ht="12.75">
      <c r="A125" s="1" t="s">
        <v>316</v>
      </c>
    </row>
    <row r="126" ht="12.75">
      <c r="A126" s="1" t="s">
        <v>317</v>
      </c>
    </row>
    <row r="128" ht="12.75">
      <c r="A128" s="1" t="s">
        <v>318</v>
      </c>
    </row>
    <row r="130" ht="12.75">
      <c r="A130" s="145" t="s">
        <v>305</v>
      </c>
    </row>
    <row r="131" ht="12.75">
      <c r="A131" s="2"/>
    </row>
    <row r="132" ht="12.75">
      <c r="A132" s="2" t="s">
        <v>416</v>
      </c>
    </row>
    <row r="133" ht="12.75">
      <c r="A133" s="2"/>
    </row>
    <row r="134" ht="12.75">
      <c r="A134" s="2" t="s">
        <v>418</v>
      </c>
    </row>
    <row r="135" ht="12.75">
      <c r="A135" s="2" t="s">
        <v>417</v>
      </c>
    </row>
    <row r="136" ht="12.75">
      <c r="A136" s="2" t="s">
        <v>749</v>
      </c>
    </row>
    <row r="137" ht="12.75">
      <c r="A137" s="2" t="s">
        <v>750</v>
      </c>
    </row>
    <row r="138" ht="12.75">
      <c r="A138" s="2" t="s">
        <v>415</v>
      </c>
    </row>
    <row r="139" ht="12.75">
      <c r="A139" s="2" t="s">
        <v>414</v>
      </c>
    </row>
    <row r="140" ht="12.75">
      <c r="A140" s="2" t="s">
        <v>751</v>
      </c>
    </row>
    <row r="141" ht="12.75">
      <c r="A141" s="2" t="s">
        <v>419</v>
      </c>
    </row>
    <row r="143" ht="12.75">
      <c r="A143" s="1" t="s">
        <v>76</v>
      </c>
    </row>
    <row r="145" ht="15.75">
      <c r="A145" s="33" t="s">
        <v>77</v>
      </c>
    </row>
    <row r="147" ht="12.75">
      <c r="A147" s="1" t="s">
        <v>78</v>
      </c>
    </row>
    <row r="148" ht="12.75">
      <c r="A148" s="1" t="s">
        <v>8</v>
      </c>
    </row>
    <row r="149" ht="12.75">
      <c r="A149" s="1" t="s">
        <v>9</v>
      </c>
    </row>
    <row r="151" ht="12.75">
      <c r="A151" s="1" t="s">
        <v>79</v>
      </c>
    </row>
    <row r="152" ht="12.75">
      <c r="A152" s="1" t="s">
        <v>10</v>
      </c>
    </row>
    <row r="154" ht="12.75">
      <c r="A154" s="1" t="s">
        <v>80</v>
      </c>
    </row>
    <row r="156" ht="12.75">
      <c r="A156" s="1" t="s">
        <v>81</v>
      </c>
    </row>
    <row r="158" ht="12.75">
      <c r="A158" s="1" t="s">
        <v>82</v>
      </c>
    </row>
    <row r="159" ht="12.75">
      <c r="A159" s="1" t="s">
        <v>11</v>
      </c>
    </row>
    <row r="160" ht="12.75">
      <c r="A160" s="1" t="s">
        <v>12</v>
      </c>
    </row>
    <row r="161" ht="12.75">
      <c r="A161" s="1" t="s">
        <v>13</v>
      </c>
    </row>
    <row r="162" ht="12.75">
      <c r="A162" s="1" t="s">
        <v>14</v>
      </c>
    </row>
    <row r="163" ht="12.75">
      <c r="A163" s="1" t="s">
        <v>15</v>
      </c>
    </row>
    <row r="165" ht="15.75">
      <c r="A165" s="33" t="s">
        <v>83</v>
      </c>
    </row>
    <row r="167" ht="12.75">
      <c r="A167" s="1" t="s">
        <v>84</v>
      </c>
    </row>
    <row r="168" ht="12.75">
      <c r="A168" s="1" t="s">
        <v>16</v>
      </c>
    </row>
    <row r="170" ht="12.75">
      <c r="A170" s="1" t="s">
        <v>752</v>
      </c>
    </row>
    <row r="171" ht="12.75">
      <c r="A171" s="130" t="s">
        <v>17</v>
      </c>
    </row>
    <row r="172" ht="12.75">
      <c r="A172" s="130" t="s">
        <v>18</v>
      </c>
    </row>
    <row r="174" ht="12.75">
      <c r="A174" s="1" t="s">
        <v>19</v>
      </c>
    </row>
    <row r="175" ht="12.75">
      <c r="A175" s="1" t="s">
        <v>29</v>
      </c>
    </row>
    <row r="176" ht="12.75">
      <c r="A176" s="1" t="s">
        <v>135</v>
      </c>
    </row>
    <row r="177" ht="12.75">
      <c r="A177" s="28" t="s">
        <v>324</v>
      </c>
    </row>
    <row r="178" ht="12.75">
      <c r="A178" s="28" t="s">
        <v>325</v>
      </c>
    </row>
    <row r="180" ht="15.75">
      <c r="A180" s="6" t="s">
        <v>426</v>
      </c>
    </row>
    <row r="182" ht="12.75">
      <c r="A182" s="1" t="s">
        <v>303</v>
      </c>
    </row>
    <row r="185" ht="12.75">
      <c r="A185" s="1" t="s">
        <v>302</v>
      </c>
    </row>
    <row r="188" ht="18.75">
      <c r="A188" s="49" t="s">
        <v>362</v>
      </c>
    </row>
    <row r="189" ht="22.5">
      <c r="A189" s="46"/>
    </row>
    <row r="190" ht="15.75">
      <c r="A190" s="47" t="s">
        <v>363</v>
      </c>
    </row>
    <row r="191" ht="16.5" thickBot="1">
      <c r="A191" s="48"/>
    </row>
    <row r="192" ht="15.75">
      <c r="A192" s="84" t="s">
        <v>364</v>
      </c>
    </row>
    <row r="193" ht="31.5">
      <c r="A193" s="85" t="s">
        <v>132</v>
      </c>
    </row>
    <row r="194" ht="15.75">
      <c r="A194" s="85"/>
    </row>
    <row r="195" ht="15.75">
      <c r="A195" s="85" t="s">
        <v>133</v>
      </c>
    </row>
    <row r="196" ht="15.75">
      <c r="A196" s="85"/>
    </row>
    <row r="197" ht="32.25" thickBot="1">
      <c r="A197" s="85" t="s">
        <v>134</v>
      </c>
    </row>
    <row r="198" ht="15.75">
      <c r="A198" s="50"/>
    </row>
    <row r="199" ht="12.75">
      <c r="A199" s="80" t="s">
        <v>420</v>
      </c>
    </row>
    <row r="200" ht="12.75">
      <c r="A200" s="81"/>
    </row>
    <row r="201" ht="12.75">
      <c r="A201" s="82" t="s">
        <v>365</v>
      </c>
    </row>
    <row r="202" ht="12.75">
      <c r="A202" s="82"/>
    </row>
    <row r="203" ht="12.75">
      <c r="A203" s="82" t="s">
        <v>366</v>
      </c>
    </row>
    <row r="204" ht="12.75">
      <c r="A204" s="82"/>
    </row>
    <row r="205" ht="12.75">
      <c r="A205" s="82" t="s">
        <v>367</v>
      </c>
    </row>
    <row r="206" ht="12.75">
      <c r="A206" s="82"/>
    </row>
    <row r="207" ht="12.75">
      <c r="A207" s="82" t="s">
        <v>368</v>
      </c>
    </row>
    <row r="208" ht="12.75">
      <c r="A208" s="82" t="s">
        <v>307</v>
      </c>
    </row>
    <row r="209" ht="12.75">
      <c r="A209" s="82"/>
    </row>
    <row r="210" ht="12.75">
      <c r="A210" s="82" t="s">
        <v>369</v>
      </c>
    </row>
    <row r="211" ht="12.75">
      <c r="A211" s="160" t="s">
        <v>146</v>
      </c>
    </row>
    <row r="212" ht="12.75">
      <c r="A212" s="81"/>
    </row>
    <row r="213" ht="12.75">
      <c r="A213" s="81" t="s">
        <v>421</v>
      </c>
    </row>
    <row r="214" ht="12.75">
      <c r="A214" s="81"/>
    </row>
    <row r="215" ht="12.75">
      <c r="A215" s="81" t="s">
        <v>370</v>
      </c>
    </row>
    <row r="216" ht="25.5">
      <c r="A216" s="82" t="s">
        <v>371</v>
      </c>
    </row>
    <row r="217" ht="12.75">
      <c r="A217" s="82"/>
    </row>
    <row r="218" ht="12.75">
      <c r="A218" s="81" t="s">
        <v>372</v>
      </c>
    </row>
    <row r="219" ht="12.75">
      <c r="A219" s="131" t="s">
        <v>373</v>
      </c>
    </row>
    <row r="220" ht="12.75">
      <c r="A220" s="131" t="s">
        <v>197</v>
      </c>
    </row>
    <row r="221" ht="12.75">
      <c r="A221" s="131" t="s">
        <v>375</v>
      </c>
    </row>
    <row r="222" ht="25.5">
      <c r="A222" s="131" t="s">
        <v>408</v>
      </c>
    </row>
    <row r="223" ht="12.75">
      <c r="A223" s="161" t="s">
        <v>147</v>
      </c>
    </row>
    <row r="224" ht="12.75">
      <c r="A224" s="132" t="s">
        <v>377</v>
      </c>
    </row>
    <row r="225" ht="12.75">
      <c r="A225" s="131" t="s">
        <v>378</v>
      </c>
    </row>
    <row r="226" ht="12.75">
      <c r="A226" s="131" t="s">
        <v>379</v>
      </c>
    </row>
    <row r="227" ht="12.75">
      <c r="A227" s="132"/>
    </row>
    <row r="228" ht="12.75">
      <c r="A228" s="132" t="s">
        <v>380</v>
      </c>
    </row>
    <row r="229" ht="12.75">
      <c r="A229" s="131" t="s">
        <v>373</v>
      </c>
    </row>
    <row r="230" ht="12.75">
      <c r="A230" s="131" t="s">
        <v>197</v>
      </c>
    </row>
    <row r="231" ht="12.75">
      <c r="A231" s="131" t="s">
        <v>375</v>
      </c>
    </row>
    <row r="232" ht="25.5">
      <c r="A232" s="131" t="s">
        <v>408</v>
      </c>
    </row>
    <row r="233" ht="12.75">
      <c r="A233" s="131" t="s">
        <v>381</v>
      </c>
    </row>
    <row r="234" ht="12.75">
      <c r="A234" s="132" t="s">
        <v>377</v>
      </c>
    </row>
    <row r="235" ht="12.75">
      <c r="A235" s="131" t="s">
        <v>382</v>
      </c>
    </row>
    <row r="236" ht="12.75">
      <c r="A236" s="131" t="s">
        <v>379</v>
      </c>
    </row>
    <row r="237" ht="12.75">
      <c r="A237" s="132"/>
    </row>
    <row r="238" ht="12.75">
      <c r="A238" s="132" t="s">
        <v>383</v>
      </c>
    </row>
    <row r="239" ht="25.5">
      <c r="A239" s="132" t="s">
        <v>198</v>
      </c>
    </row>
    <row r="240" ht="25.5">
      <c r="A240" s="132" t="s">
        <v>384</v>
      </c>
    </row>
    <row r="241" ht="12.75">
      <c r="A241" s="132"/>
    </row>
    <row r="242" ht="12.75">
      <c r="A242" s="131" t="s">
        <v>385</v>
      </c>
    </row>
    <row r="243" ht="12.75">
      <c r="A243" s="131" t="s">
        <v>386</v>
      </c>
    </row>
    <row r="244" ht="12.75">
      <c r="A244" s="131" t="s">
        <v>374</v>
      </c>
    </row>
    <row r="245" ht="12.75">
      <c r="A245" s="131" t="s">
        <v>199</v>
      </c>
    </row>
    <row r="246" ht="12.75">
      <c r="A246" s="131" t="s">
        <v>378</v>
      </c>
    </row>
    <row r="247" ht="12.75">
      <c r="A247" s="131" t="s">
        <v>387</v>
      </c>
    </row>
    <row r="248" ht="12.75">
      <c r="A248" s="132"/>
    </row>
    <row r="249" ht="12.75">
      <c r="A249" s="162" t="s">
        <v>148</v>
      </c>
    </row>
    <row r="250" ht="12.75">
      <c r="A250" s="131" t="s">
        <v>388</v>
      </c>
    </row>
    <row r="251" ht="12.75">
      <c r="A251" s="131" t="s">
        <v>197</v>
      </c>
    </row>
    <row r="252" ht="12.75">
      <c r="A252" s="131" t="s">
        <v>375</v>
      </c>
    </row>
    <row r="253" ht="25.5">
      <c r="A253" s="131" t="s">
        <v>408</v>
      </c>
    </row>
    <row r="254" ht="12.75">
      <c r="A254" s="161" t="s">
        <v>149</v>
      </c>
    </row>
    <row r="255" ht="12.75">
      <c r="A255" s="132" t="s">
        <v>377</v>
      </c>
    </row>
    <row r="256" ht="12.75">
      <c r="A256" s="131" t="s">
        <v>378</v>
      </c>
    </row>
    <row r="257" ht="12.75">
      <c r="A257" s="131" t="s">
        <v>379</v>
      </c>
    </row>
    <row r="258" ht="12.75">
      <c r="A258" s="131"/>
    </row>
    <row r="259" ht="25.5">
      <c r="A259" s="160" t="s">
        <v>87</v>
      </c>
    </row>
    <row r="260" ht="12.75">
      <c r="A260" s="131"/>
    </row>
    <row r="261" ht="12.75">
      <c r="A261" s="162" t="s">
        <v>151</v>
      </c>
    </row>
    <row r="262" ht="12.75">
      <c r="A262" s="131" t="s">
        <v>388</v>
      </c>
    </row>
    <row r="263" ht="12.75">
      <c r="A263" s="131" t="s">
        <v>197</v>
      </c>
    </row>
    <row r="264" ht="12.75">
      <c r="A264" s="131" t="s">
        <v>375</v>
      </c>
    </row>
    <row r="265" ht="25.5">
      <c r="A265" s="131" t="s">
        <v>408</v>
      </c>
    </row>
    <row r="266" ht="12.75">
      <c r="A266" s="161" t="s">
        <v>150</v>
      </c>
    </row>
    <row r="267" ht="12.75">
      <c r="A267" s="132" t="s">
        <v>377</v>
      </c>
    </row>
    <row r="268" ht="12.75">
      <c r="A268" s="131" t="s">
        <v>378</v>
      </c>
    </row>
    <row r="269" ht="12.75">
      <c r="A269" s="131" t="s">
        <v>379</v>
      </c>
    </row>
    <row r="270" ht="12.75">
      <c r="A270" s="131"/>
    </row>
    <row r="271" ht="25.5">
      <c r="A271" s="160" t="s">
        <v>87</v>
      </c>
    </row>
    <row r="272" ht="12.75">
      <c r="A272" s="131"/>
    </row>
    <row r="273" ht="12.75">
      <c r="A273" s="132" t="s">
        <v>422</v>
      </c>
    </row>
    <row r="274" ht="12.75">
      <c r="A274" s="132"/>
    </row>
    <row r="275" ht="25.5">
      <c r="A275" s="132" t="s">
        <v>389</v>
      </c>
    </row>
    <row r="276" ht="12.75">
      <c r="A276" s="132"/>
    </row>
    <row r="277" ht="12.75">
      <c r="A277" s="132" t="s">
        <v>370</v>
      </c>
    </row>
    <row r="278" ht="25.5">
      <c r="A278" s="131" t="s">
        <v>371</v>
      </c>
    </row>
    <row r="279" ht="12.75">
      <c r="A279" s="131"/>
    </row>
    <row r="280" ht="12.75">
      <c r="A280" s="132" t="s">
        <v>372</v>
      </c>
    </row>
    <row r="281" ht="12.75">
      <c r="A281" s="131" t="s">
        <v>373</v>
      </c>
    </row>
    <row r="282" ht="12.75">
      <c r="A282" s="131" t="s">
        <v>197</v>
      </c>
    </row>
    <row r="283" ht="12.75">
      <c r="A283" s="131" t="s">
        <v>390</v>
      </c>
    </row>
    <row r="284" ht="12.75">
      <c r="A284" s="131" t="s">
        <v>375</v>
      </c>
    </row>
    <row r="285" ht="12.75">
      <c r="A285" s="131" t="s">
        <v>376</v>
      </c>
    </row>
    <row r="286" ht="12.75">
      <c r="A286" s="132" t="s">
        <v>377</v>
      </c>
    </row>
    <row r="287" ht="12.75">
      <c r="A287" s="131" t="s">
        <v>378</v>
      </c>
    </row>
    <row r="288" ht="25.5">
      <c r="A288" s="131" t="s">
        <v>756</v>
      </c>
    </row>
    <row r="289" ht="12.75">
      <c r="A289" s="132"/>
    </row>
    <row r="290" ht="12.75">
      <c r="A290" s="132" t="s">
        <v>380</v>
      </c>
    </row>
    <row r="291" ht="12.75">
      <c r="A291" s="131" t="s">
        <v>373</v>
      </c>
    </row>
    <row r="292" ht="12.75">
      <c r="A292" s="131" t="s">
        <v>197</v>
      </c>
    </row>
    <row r="293" ht="12.75">
      <c r="A293" s="131" t="s">
        <v>390</v>
      </c>
    </row>
    <row r="294" ht="12.75">
      <c r="A294" s="131" t="s">
        <v>375</v>
      </c>
    </row>
    <row r="295" ht="12.75">
      <c r="A295" s="131" t="s">
        <v>381</v>
      </c>
    </row>
    <row r="296" ht="12.75">
      <c r="A296" s="132" t="s">
        <v>377</v>
      </c>
    </row>
    <row r="297" ht="12.75">
      <c r="A297" s="131" t="s">
        <v>382</v>
      </c>
    </row>
    <row r="298" ht="25.5">
      <c r="A298" s="131" t="s">
        <v>756</v>
      </c>
    </row>
    <row r="299" ht="12.75">
      <c r="A299" s="132"/>
    </row>
    <row r="300" ht="12.75">
      <c r="A300" s="132" t="s">
        <v>383</v>
      </c>
    </row>
    <row r="301" ht="25.5">
      <c r="A301" s="132" t="s">
        <v>198</v>
      </c>
    </row>
    <row r="302" ht="25.5">
      <c r="A302" s="132" t="s">
        <v>384</v>
      </c>
    </row>
    <row r="303" ht="12.75">
      <c r="A303" s="132"/>
    </row>
    <row r="304" ht="12.75">
      <c r="A304" s="131" t="s">
        <v>385</v>
      </c>
    </row>
    <row r="305" ht="12.75">
      <c r="A305" s="131" t="s">
        <v>386</v>
      </c>
    </row>
    <row r="306" ht="12.75">
      <c r="A306" s="131" t="s">
        <v>390</v>
      </c>
    </row>
    <row r="307" ht="12.75">
      <c r="A307" s="131" t="s">
        <v>199</v>
      </c>
    </row>
    <row r="308" ht="12.75">
      <c r="A308" s="131" t="s">
        <v>378</v>
      </c>
    </row>
    <row r="309" ht="12.75">
      <c r="A309" s="131" t="s">
        <v>387</v>
      </c>
    </row>
    <row r="310" ht="12.75">
      <c r="A310" s="132"/>
    </row>
    <row r="311" ht="12.75">
      <c r="A311" s="162" t="s">
        <v>148</v>
      </c>
    </row>
    <row r="312" ht="12.75">
      <c r="A312" s="131" t="s">
        <v>388</v>
      </c>
    </row>
    <row r="313" ht="12.75">
      <c r="A313" s="131" t="s">
        <v>197</v>
      </c>
    </row>
    <row r="314" ht="12.75">
      <c r="A314" s="82" t="s">
        <v>390</v>
      </c>
    </row>
    <row r="315" ht="12.75">
      <c r="A315" s="82" t="s">
        <v>375</v>
      </c>
    </row>
    <row r="316" ht="12.75">
      <c r="A316" s="160" t="s">
        <v>149</v>
      </c>
    </row>
    <row r="317" ht="12.75">
      <c r="A317" s="81" t="s">
        <v>377</v>
      </c>
    </row>
    <row r="318" ht="12.75">
      <c r="A318" s="82" t="s">
        <v>378</v>
      </c>
    </row>
    <row r="319" ht="25.5">
      <c r="A319" s="82" t="s">
        <v>756</v>
      </c>
    </row>
    <row r="320" ht="12.75">
      <c r="A320" s="82"/>
    </row>
    <row r="321" ht="12.75">
      <c r="A321" s="162" t="s">
        <v>151</v>
      </c>
    </row>
    <row r="322" ht="12.75">
      <c r="A322" s="131" t="s">
        <v>388</v>
      </c>
    </row>
    <row r="323" ht="12.75">
      <c r="A323" s="131" t="s">
        <v>197</v>
      </c>
    </row>
    <row r="324" ht="12.75">
      <c r="A324" s="82" t="s">
        <v>390</v>
      </c>
    </row>
    <row r="325" ht="12.75">
      <c r="A325" s="82" t="s">
        <v>375</v>
      </c>
    </row>
    <row r="326" ht="12.75">
      <c r="A326" s="160" t="s">
        <v>150</v>
      </c>
    </row>
    <row r="327" ht="12.75">
      <c r="A327" s="81" t="s">
        <v>377</v>
      </c>
    </row>
    <row r="328" ht="12.75">
      <c r="A328" s="82" t="s">
        <v>378</v>
      </c>
    </row>
    <row r="329" ht="25.5">
      <c r="A329" s="82" t="s">
        <v>756</v>
      </c>
    </row>
    <row r="330" ht="12.75">
      <c r="A330" s="82"/>
    </row>
    <row r="331" ht="12.75">
      <c r="A331" s="163" t="s">
        <v>152</v>
      </c>
    </row>
    <row r="332" ht="38.25">
      <c r="A332" s="82" t="s">
        <v>768</v>
      </c>
    </row>
    <row r="333" ht="12.75">
      <c r="A333" s="82"/>
    </row>
    <row r="334" ht="12.75">
      <c r="A334" s="163" t="s">
        <v>153</v>
      </c>
    </row>
    <row r="335" ht="25.5">
      <c r="A335" s="163" t="s">
        <v>86</v>
      </c>
    </row>
    <row r="336" ht="25.5">
      <c r="A336" s="160" t="s">
        <v>87</v>
      </c>
    </row>
    <row r="337" ht="12.75">
      <c r="A337" s="81"/>
    </row>
    <row r="338" ht="12.75">
      <c r="A338" s="81"/>
    </row>
    <row r="339" ht="12.75">
      <c r="A339" s="81" t="s">
        <v>423</v>
      </c>
    </row>
    <row r="340" ht="12.75">
      <c r="A340" s="81"/>
    </row>
    <row r="341" ht="12.75">
      <c r="A341" s="81" t="s">
        <v>370</v>
      </c>
    </row>
    <row r="342" ht="25.5">
      <c r="A342" s="82" t="s">
        <v>371</v>
      </c>
    </row>
    <row r="343" ht="12.75">
      <c r="A343" s="82"/>
    </row>
    <row r="344" ht="12.75">
      <c r="A344" s="81" t="s">
        <v>372</v>
      </c>
    </row>
    <row r="345" ht="12.75">
      <c r="A345" s="82" t="s">
        <v>373</v>
      </c>
    </row>
    <row r="346" ht="12.75">
      <c r="A346" s="131" t="s">
        <v>197</v>
      </c>
    </row>
    <row r="347" ht="12.75">
      <c r="A347" s="82" t="s">
        <v>375</v>
      </c>
    </row>
    <row r="348" ht="12.75">
      <c r="A348" s="82" t="s">
        <v>409</v>
      </c>
    </row>
    <row r="349" ht="12.75">
      <c r="A349" s="160" t="s">
        <v>154</v>
      </c>
    </row>
    <row r="350" ht="12.75">
      <c r="A350" s="86" t="s">
        <v>410</v>
      </c>
    </row>
    <row r="351" ht="12.75">
      <c r="A351" s="82" t="s">
        <v>411</v>
      </c>
    </row>
    <row r="352" ht="12.75">
      <c r="A352" s="81" t="s">
        <v>377</v>
      </c>
    </row>
    <row r="353" ht="12.75">
      <c r="A353" s="82" t="s">
        <v>378</v>
      </c>
    </row>
    <row r="354" ht="12.75">
      <c r="A354" s="82" t="s">
        <v>758</v>
      </c>
    </row>
    <row r="355" ht="12.75">
      <c r="A355" s="81"/>
    </row>
    <row r="356" ht="12.75">
      <c r="A356" s="81" t="s">
        <v>380</v>
      </c>
    </row>
    <row r="357" ht="12.75">
      <c r="A357" s="82" t="s">
        <v>373</v>
      </c>
    </row>
    <row r="358" ht="12.75">
      <c r="A358" s="131" t="s">
        <v>197</v>
      </c>
    </row>
    <row r="359" ht="12.75">
      <c r="A359" s="82" t="s">
        <v>375</v>
      </c>
    </row>
    <row r="360" ht="12.75">
      <c r="A360" s="82" t="s">
        <v>409</v>
      </c>
    </row>
    <row r="361" ht="12.75">
      <c r="A361" s="160" t="s">
        <v>154</v>
      </c>
    </row>
    <row r="362" ht="12.75">
      <c r="A362" s="86" t="s">
        <v>410</v>
      </c>
    </row>
    <row r="363" ht="12.75">
      <c r="A363" s="82" t="s">
        <v>381</v>
      </c>
    </row>
    <row r="364" ht="12.75">
      <c r="A364" s="81" t="s">
        <v>377</v>
      </c>
    </row>
    <row r="365" ht="12.75">
      <c r="A365" s="82" t="s">
        <v>382</v>
      </c>
    </row>
    <row r="366" ht="12.75">
      <c r="A366" s="82" t="s">
        <v>758</v>
      </c>
    </row>
    <row r="367" ht="12.75">
      <c r="A367" s="81"/>
    </row>
    <row r="368" ht="12.75">
      <c r="A368" s="81" t="s">
        <v>383</v>
      </c>
    </row>
    <row r="369" ht="25.5">
      <c r="A369" s="132" t="s">
        <v>304</v>
      </c>
    </row>
    <row r="370" ht="25.5">
      <c r="A370" s="81" t="s">
        <v>384</v>
      </c>
    </row>
    <row r="371" ht="12.75">
      <c r="A371" s="81"/>
    </row>
    <row r="372" ht="12.75">
      <c r="A372" s="82" t="s">
        <v>385</v>
      </c>
    </row>
    <row r="373" ht="12.75">
      <c r="A373" s="82" t="s">
        <v>386</v>
      </c>
    </row>
    <row r="374" ht="12.75">
      <c r="A374" s="160" t="s">
        <v>154</v>
      </c>
    </row>
    <row r="375" ht="12.75">
      <c r="A375" s="82" t="s">
        <v>757</v>
      </c>
    </row>
    <row r="376" ht="12.75">
      <c r="A376" s="82" t="s">
        <v>199</v>
      </c>
    </row>
    <row r="377" ht="12.75">
      <c r="A377" s="82" t="s">
        <v>378</v>
      </c>
    </row>
    <row r="378" ht="12.75">
      <c r="A378" s="82" t="s">
        <v>759</v>
      </c>
    </row>
    <row r="379" ht="12.75">
      <c r="A379" s="81"/>
    </row>
    <row r="380" ht="12.75">
      <c r="A380" s="163" t="s">
        <v>148</v>
      </c>
    </row>
    <row r="381" ht="12.75">
      <c r="A381" s="82" t="s">
        <v>388</v>
      </c>
    </row>
    <row r="382" ht="12.75">
      <c r="A382" s="131" t="s">
        <v>197</v>
      </c>
    </row>
    <row r="383" ht="12.75">
      <c r="A383" s="82" t="s">
        <v>375</v>
      </c>
    </row>
    <row r="384" ht="12.75">
      <c r="A384" s="82" t="s">
        <v>409</v>
      </c>
    </row>
    <row r="385" ht="12.75">
      <c r="A385" s="160" t="s">
        <v>154</v>
      </c>
    </row>
    <row r="386" ht="12.75">
      <c r="A386" s="86" t="s">
        <v>410</v>
      </c>
    </row>
    <row r="387" ht="12.75">
      <c r="A387" s="160" t="s">
        <v>149</v>
      </c>
    </row>
    <row r="388" ht="12.75">
      <c r="A388" s="81" t="s">
        <v>377</v>
      </c>
    </row>
    <row r="389" ht="12.75">
      <c r="A389" s="82" t="s">
        <v>378</v>
      </c>
    </row>
    <row r="390" ht="12.75">
      <c r="A390" s="82" t="s">
        <v>758</v>
      </c>
    </row>
    <row r="391" ht="12.75">
      <c r="A391" s="82"/>
    </row>
    <row r="392" ht="12.75">
      <c r="A392" s="163" t="s">
        <v>151</v>
      </c>
    </row>
    <row r="393" ht="12.75">
      <c r="A393" s="82" t="s">
        <v>388</v>
      </c>
    </row>
    <row r="394" ht="12.75">
      <c r="A394" s="131" t="s">
        <v>197</v>
      </c>
    </row>
    <row r="395" ht="12.75">
      <c r="A395" s="82" t="s">
        <v>375</v>
      </c>
    </row>
    <row r="396" ht="12.75">
      <c r="A396" s="82" t="s">
        <v>409</v>
      </c>
    </row>
    <row r="397" ht="12.75">
      <c r="A397" s="160" t="s">
        <v>154</v>
      </c>
    </row>
    <row r="398" ht="12.75">
      <c r="A398" s="86" t="s">
        <v>410</v>
      </c>
    </row>
    <row r="399" ht="12.75">
      <c r="A399" s="160" t="s">
        <v>150</v>
      </c>
    </row>
    <row r="400" ht="12.75">
      <c r="A400" s="81" t="s">
        <v>377</v>
      </c>
    </row>
    <row r="401" ht="12.75">
      <c r="A401" s="82" t="s">
        <v>378</v>
      </c>
    </row>
    <row r="402" ht="12.75">
      <c r="A402" s="82" t="s">
        <v>758</v>
      </c>
    </row>
    <row r="403" ht="12.75">
      <c r="A403" s="82"/>
    </row>
    <row r="404" ht="12.75">
      <c r="A404" s="163" t="s">
        <v>152</v>
      </c>
    </row>
    <row r="405" ht="38.25">
      <c r="A405" s="82" t="s">
        <v>768</v>
      </c>
    </row>
    <row r="406" ht="12.75">
      <c r="A406" s="82"/>
    </row>
    <row r="407" ht="12.75">
      <c r="A407" s="163" t="s">
        <v>153</v>
      </c>
    </row>
    <row r="408" ht="25.5">
      <c r="A408" s="163" t="s">
        <v>86</v>
      </c>
    </row>
    <row r="409" ht="25.5">
      <c r="A409" s="160" t="s">
        <v>87</v>
      </c>
    </row>
    <row r="410" ht="12.75">
      <c r="A410" s="81"/>
    </row>
    <row r="411" ht="12.75">
      <c r="A411" s="81"/>
    </row>
    <row r="412" ht="12.75">
      <c r="A412" s="81" t="s">
        <v>424</v>
      </c>
    </row>
    <row r="413" ht="12.75">
      <c r="A413" s="81"/>
    </row>
    <row r="414" ht="12.75">
      <c r="A414" s="81" t="s">
        <v>370</v>
      </c>
    </row>
    <row r="415" ht="25.5">
      <c r="A415" s="82" t="s">
        <v>371</v>
      </c>
    </row>
    <row r="416" ht="12.75">
      <c r="A416" s="82"/>
    </row>
    <row r="417" ht="12.75">
      <c r="A417" s="81" t="s">
        <v>372</v>
      </c>
    </row>
    <row r="418" ht="12.75">
      <c r="A418" s="82" t="s">
        <v>373</v>
      </c>
    </row>
    <row r="419" ht="12.75">
      <c r="A419" s="131" t="s">
        <v>197</v>
      </c>
    </row>
    <row r="420" ht="12.75">
      <c r="A420" s="82" t="s">
        <v>760</v>
      </c>
    </row>
    <row r="421" ht="12.75">
      <c r="A421" s="82" t="s">
        <v>375</v>
      </c>
    </row>
    <row r="422" ht="12.75">
      <c r="A422" s="82" t="s">
        <v>761</v>
      </c>
    </row>
    <row r="423" ht="12.75">
      <c r="A423" s="81" t="s">
        <v>377</v>
      </c>
    </row>
    <row r="424" ht="12.75">
      <c r="A424" s="82" t="s">
        <v>378</v>
      </c>
    </row>
    <row r="425" ht="12.75">
      <c r="A425" s="82" t="s">
        <v>379</v>
      </c>
    </row>
    <row r="426" ht="12.75">
      <c r="A426" s="81"/>
    </row>
    <row r="427" ht="12.75">
      <c r="A427" s="81" t="s">
        <v>380</v>
      </c>
    </row>
    <row r="428" ht="12.75">
      <c r="A428" s="82" t="s">
        <v>373</v>
      </c>
    </row>
    <row r="429" ht="12.75">
      <c r="A429" s="131" t="s">
        <v>197</v>
      </c>
    </row>
    <row r="430" ht="12.75">
      <c r="A430" s="82" t="s">
        <v>760</v>
      </c>
    </row>
    <row r="431" ht="12.75">
      <c r="A431" s="82" t="s">
        <v>375</v>
      </c>
    </row>
    <row r="432" ht="12.75">
      <c r="A432" s="82" t="s">
        <v>381</v>
      </c>
    </row>
    <row r="433" ht="12.75">
      <c r="A433" s="81" t="s">
        <v>377</v>
      </c>
    </row>
    <row r="434" ht="12.75">
      <c r="A434" s="82" t="s">
        <v>382</v>
      </c>
    </row>
    <row r="435" ht="12.75">
      <c r="A435" s="82" t="s">
        <v>379</v>
      </c>
    </row>
    <row r="436" ht="12.75">
      <c r="A436" s="81"/>
    </row>
    <row r="437" ht="12.75">
      <c r="A437" s="81" t="s">
        <v>383</v>
      </c>
    </row>
    <row r="438" ht="25.5">
      <c r="A438" s="132" t="s">
        <v>304</v>
      </c>
    </row>
    <row r="439" ht="25.5">
      <c r="A439" s="81" t="s">
        <v>384</v>
      </c>
    </row>
    <row r="440" ht="12.75">
      <c r="A440" s="81"/>
    </row>
    <row r="441" ht="12.75">
      <c r="A441" s="82" t="s">
        <v>385</v>
      </c>
    </row>
    <row r="442" ht="12.75">
      <c r="A442" s="82" t="s">
        <v>386</v>
      </c>
    </row>
    <row r="443" ht="12.75">
      <c r="A443" s="82" t="s">
        <v>760</v>
      </c>
    </row>
    <row r="444" ht="12.75">
      <c r="A444" s="82" t="s">
        <v>199</v>
      </c>
    </row>
    <row r="445" ht="12.75">
      <c r="A445" s="82" t="s">
        <v>378</v>
      </c>
    </row>
    <row r="446" ht="12.75">
      <c r="A446" s="82" t="s">
        <v>387</v>
      </c>
    </row>
    <row r="447" ht="12.75">
      <c r="A447" s="81"/>
    </row>
    <row r="448" ht="12.75">
      <c r="A448" s="163" t="s">
        <v>148</v>
      </c>
    </row>
    <row r="449" ht="12.75">
      <c r="A449" s="82" t="s">
        <v>388</v>
      </c>
    </row>
    <row r="450" ht="12.75">
      <c r="A450" s="131" t="s">
        <v>197</v>
      </c>
    </row>
    <row r="451" ht="12.75">
      <c r="A451" s="82" t="s">
        <v>762</v>
      </c>
    </row>
    <row r="452" ht="12.75">
      <c r="A452" s="82" t="s">
        <v>375</v>
      </c>
    </row>
    <row r="453" ht="12.75">
      <c r="A453" s="160" t="s">
        <v>149</v>
      </c>
    </row>
    <row r="454" ht="12.75">
      <c r="A454" s="81" t="s">
        <v>377</v>
      </c>
    </row>
    <row r="455" ht="12.75">
      <c r="A455" s="82" t="s">
        <v>378</v>
      </c>
    </row>
    <row r="456" ht="12.75">
      <c r="A456" s="82" t="s">
        <v>379</v>
      </c>
    </row>
    <row r="457" ht="12.75">
      <c r="A457" s="82" t="s">
        <v>763</v>
      </c>
    </row>
    <row r="458" ht="12.75">
      <c r="A458" s="163" t="s">
        <v>151</v>
      </c>
    </row>
    <row r="459" ht="12.75">
      <c r="A459" s="82" t="s">
        <v>388</v>
      </c>
    </row>
    <row r="460" ht="12.75">
      <c r="A460" s="131" t="s">
        <v>197</v>
      </c>
    </row>
    <row r="461" ht="12.75">
      <c r="A461" s="82" t="s">
        <v>762</v>
      </c>
    </row>
    <row r="462" ht="12.75">
      <c r="A462" s="82" t="s">
        <v>375</v>
      </c>
    </row>
    <row r="463" ht="12.75">
      <c r="A463" s="160" t="s">
        <v>150</v>
      </c>
    </row>
    <row r="464" ht="12.75">
      <c r="A464" s="81" t="s">
        <v>377</v>
      </c>
    </row>
    <row r="465" ht="12.75">
      <c r="A465" s="82" t="s">
        <v>378</v>
      </c>
    </row>
    <row r="466" ht="12.75">
      <c r="A466" s="82" t="s">
        <v>379</v>
      </c>
    </row>
    <row r="467" ht="12.75">
      <c r="A467" s="82" t="s">
        <v>763</v>
      </c>
    </row>
    <row r="468" ht="12.75">
      <c r="A468" s="81" t="s">
        <v>425</v>
      </c>
    </row>
    <row r="469" ht="12.75">
      <c r="A469" s="81"/>
    </row>
    <row r="470" ht="25.5">
      <c r="A470" s="160" t="s">
        <v>87</v>
      </c>
    </row>
    <row r="471" ht="12.75">
      <c r="A471" s="81"/>
    </row>
    <row r="472" ht="25.5">
      <c r="A472" s="82" t="s">
        <v>764</v>
      </c>
    </row>
    <row r="473" ht="12.75">
      <c r="A473" s="81"/>
    </row>
    <row r="474" ht="16.5" customHeight="1">
      <c r="A474" s="83" t="s">
        <v>765</v>
      </c>
    </row>
    <row r="475" ht="12.75">
      <c r="A475" s="81"/>
    </row>
    <row r="476" ht="12.75">
      <c r="A476" s="81"/>
    </row>
    <row r="477" ht="12.75">
      <c r="A477" s="82"/>
    </row>
    <row r="478" ht="12.75">
      <c r="A478" s="163" t="s">
        <v>155</v>
      </c>
    </row>
    <row r="479" ht="12.75">
      <c r="A479" s="86" t="s">
        <v>200</v>
      </c>
    </row>
    <row r="480" ht="12.75">
      <c r="A480" s="86" t="s">
        <v>378</v>
      </c>
    </row>
    <row r="481" ht="12.75">
      <c r="A481" s="86" t="s">
        <v>406</v>
      </c>
    </row>
    <row r="482" ht="12.75">
      <c r="A482" s="86"/>
    </row>
    <row r="483" ht="12.75">
      <c r="A483" s="81" t="s">
        <v>413</v>
      </c>
    </row>
    <row r="484" spans="1:4" ht="51">
      <c r="A484" s="163" t="s">
        <v>156</v>
      </c>
      <c r="D484" s="166"/>
    </row>
    <row r="485" spans="1:4" ht="12.75">
      <c r="A485" s="81"/>
      <c r="D485" s="166"/>
    </row>
    <row r="486" spans="1:4" ht="12.75">
      <c r="A486" s="88" t="s">
        <v>157</v>
      </c>
      <c r="B486" s="89"/>
      <c r="C486" s="89"/>
      <c r="D486" s="167"/>
    </row>
    <row r="487" spans="1:4" ht="12.75" customHeight="1">
      <c r="A487" s="218" t="s">
        <v>162</v>
      </c>
      <c r="B487" s="165"/>
      <c r="C487" s="165"/>
      <c r="D487" s="162"/>
    </row>
    <row r="488" spans="1:4" ht="12.75">
      <c r="A488" s="218"/>
      <c r="B488" s="165"/>
      <c r="C488" s="165"/>
      <c r="D488" s="162"/>
    </row>
    <row r="489" spans="1:4" ht="12.75">
      <c r="A489" s="218"/>
      <c r="B489" s="165"/>
      <c r="C489" s="165"/>
      <c r="D489" s="162"/>
    </row>
    <row r="490" spans="1:4" ht="12.75">
      <c r="A490" s="218"/>
      <c r="B490" s="165"/>
      <c r="C490" s="165"/>
      <c r="D490" s="162"/>
    </row>
    <row r="491" spans="1:4" ht="12.75" customHeight="1">
      <c r="A491" s="164" t="s">
        <v>158</v>
      </c>
      <c r="B491" s="164"/>
      <c r="C491" s="164"/>
      <c r="D491" s="168"/>
    </row>
    <row r="492" spans="1:4" ht="12.75">
      <c r="A492" s="165" t="s">
        <v>161</v>
      </c>
      <c r="B492" s="164"/>
      <c r="C492" s="164"/>
      <c r="D492" s="168"/>
    </row>
    <row r="493" spans="1:4" ht="12.75">
      <c r="A493" s="164" t="s">
        <v>160</v>
      </c>
      <c r="B493" s="164"/>
      <c r="C493" s="164"/>
      <c r="D493" s="168"/>
    </row>
    <row r="494" spans="1:4" ht="12.75">
      <c r="A494" s="164" t="s">
        <v>159</v>
      </c>
      <c r="B494" s="164"/>
      <c r="C494" s="164"/>
      <c r="D494" s="168"/>
    </row>
    <row r="495" spans="1:4" ht="12.75">
      <c r="A495" s="164"/>
      <c r="B495" s="164"/>
      <c r="C495" s="164"/>
      <c r="D495" s="168"/>
    </row>
    <row r="496" spans="1:4" ht="12.75">
      <c r="A496" s="139" t="s">
        <v>725</v>
      </c>
      <c r="D496" s="166"/>
    </row>
    <row r="497" spans="1:4" ht="12.75">
      <c r="A497" s="139"/>
      <c r="D497" s="166"/>
    </row>
    <row r="498" spans="1:4" ht="12.75">
      <c r="A498" s="139" t="s">
        <v>723</v>
      </c>
      <c r="D498" s="166"/>
    </row>
    <row r="499" spans="1:4" ht="12.75">
      <c r="A499" s="139" t="s">
        <v>724</v>
      </c>
      <c r="D499" s="166"/>
    </row>
  </sheetData>
  <sheetProtection password="88AC" sheet="1" objects="1" scenarios="1"/>
  <mergeCells count="1">
    <mergeCell ref="A487:A490"/>
  </mergeCells>
  <printOptions/>
  <pageMargins left="0.47" right="0.33" top="1.11" bottom="1.18" header="0.5" footer="0.5"/>
  <pageSetup horizontalDpi="300" verticalDpi="300" orientation="portrait" r:id="rId2"/>
  <headerFooter alignWithMargins="0">
    <oddHeader>&amp;C&amp;A</oddHeader>
  </headerFooter>
  <rowBreaks count="2" manualBreakCount="2">
    <brk id="43" max="3" man="1"/>
    <brk id="468" max="3" man="1"/>
  </rowBreaks>
  <drawing r:id="rId1"/>
</worksheet>
</file>

<file path=xl/worksheets/sheet2.xml><?xml version="1.0" encoding="utf-8"?>
<worksheet xmlns="http://schemas.openxmlformats.org/spreadsheetml/2006/main" xmlns:r="http://schemas.openxmlformats.org/officeDocument/2006/relationships">
  <sheetPr>
    <tabColor indexed="53"/>
  </sheetPr>
  <dimension ref="A1:BK70"/>
  <sheetViews>
    <sheetView zoomScale="150" zoomScaleNormal="150" zoomScalePageLayoutView="0" workbookViewId="0" topLeftCell="A1">
      <selection activeCell="A1" sqref="A1"/>
    </sheetView>
  </sheetViews>
  <sheetFormatPr defaultColWidth="9.140625" defaultRowHeight="12.75"/>
  <cols>
    <col min="1" max="1" width="11.140625" style="36" customWidth="1"/>
    <col min="2" max="8" width="9.140625" style="36" customWidth="1"/>
    <col min="9" max="9" width="17.00390625" style="36" customWidth="1"/>
    <col min="10" max="16384" width="9.140625" style="36" customWidth="1"/>
  </cols>
  <sheetData>
    <row r="1" spans="1:63" s="38" customFormat="1" ht="12.75">
      <c r="A1" s="43">
        <v>38258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row>
    <row r="2" spans="1:63" s="38" customFormat="1" ht="12.75">
      <c r="A2" s="35" t="s">
        <v>328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row>
    <row r="3" spans="1:63" s="38" customFormat="1" ht="12.7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63" s="38" customFormat="1" ht="12.75">
      <c r="A4" s="37" t="s">
        <v>329</v>
      </c>
      <c r="B4" s="37" t="s">
        <v>330</v>
      </c>
      <c r="C4" s="37"/>
      <c r="D4" s="37"/>
      <c r="E4" s="37"/>
      <c r="F4" s="37"/>
      <c r="G4" s="37"/>
      <c r="H4" s="37"/>
      <c r="I4" s="37">
        <v>1</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row>
    <row r="5" spans="1:63" s="38" customFormat="1" ht="12.75">
      <c r="A5" s="37"/>
      <c r="B5" s="42" t="s">
        <v>331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3" s="38" customFormat="1" ht="12.75">
      <c r="A6" s="39"/>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row>
    <row r="7" spans="1:63" s="38" customFormat="1" ht="12.75">
      <c r="A7" s="37" t="s">
        <v>332</v>
      </c>
      <c r="B7" s="37" t="s">
        <v>333</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row>
    <row r="8" spans="1:63" s="38" customFormat="1" ht="12.75">
      <c r="A8" s="37"/>
      <c r="B8" s="37" t="s">
        <v>334</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row>
    <row r="9" spans="1:63" s="38" customFormat="1" ht="12.7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row>
    <row r="10" spans="1:63" s="38" customFormat="1" ht="12.75">
      <c r="A10" s="37"/>
      <c r="B10" s="37" t="s">
        <v>46</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row>
    <row r="11" spans="1:63" s="38" customFormat="1" ht="12.75">
      <c r="A11" s="37"/>
      <c r="B11" s="37" t="s">
        <v>335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row>
    <row r="12" spans="1:63" s="38" customFormat="1" ht="12.7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row>
    <row r="13" spans="1:63" s="38" customFormat="1" ht="12.75">
      <c r="A13" s="37" t="s">
        <v>336</v>
      </c>
      <c r="B13" s="37" t="s">
        <v>337</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row>
    <row r="14" spans="1:63" s="38" customFormat="1" ht="12.7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row>
    <row r="15" spans="1:63" s="38" customFormat="1" ht="12.75">
      <c r="A15" s="37" t="s">
        <v>776</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row>
    <row r="16" spans="1:63" s="38" customFormat="1" ht="12.75">
      <c r="A16" s="37" t="s">
        <v>775</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row>
    <row r="17" spans="1:63" s="38" customFormat="1" ht="12.75">
      <c r="A17" s="40" t="s">
        <v>3</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row>
    <row r="18" spans="1:63" s="38" customFormat="1" ht="12.75">
      <c r="A18" s="37" t="s">
        <v>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row>
    <row r="19" spans="1:63" s="38" customFormat="1" ht="12.75">
      <c r="A19" s="40"/>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row>
    <row r="20" spans="1:63" s="38" customFormat="1" ht="12.75">
      <c r="A20" s="40" t="s">
        <v>341</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row>
    <row r="21" spans="1:63" s="38" customFormat="1" ht="12.75">
      <c r="A21" s="40"/>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row>
    <row r="22" spans="1:63" s="38" customFormat="1" ht="12.75">
      <c r="A22" s="35" t="s">
        <v>338</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row>
    <row r="23" spans="1:63" s="38" customFormat="1" ht="12.75">
      <c r="A23" s="37" t="s">
        <v>777</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row>
    <row r="24" spans="1:63" s="38" customFormat="1" ht="12.75">
      <c r="A24" s="37" t="s">
        <v>778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row>
    <row r="25" spans="1:63" s="38" customFormat="1" ht="12.75">
      <c r="A25" s="37" t="s">
        <v>779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row>
    <row r="26" spans="1:63" s="38" customFormat="1" ht="12.75">
      <c r="A26" s="37" t="s">
        <v>780</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row>
    <row r="27" spans="1:63" s="38" customFormat="1" ht="12.75">
      <c r="A27" s="37" t="s">
        <v>781</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row>
    <row r="28" spans="1:63" s="38" customFormat="1" ht="12.75">
      <c r="A28" s="37" t="s">
        <v>782</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row>
    <row r="29" spans="1:63" s="38" customFormat="1" ht="12.7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row>
    <row r="30" spans="1:63" s="38" customFormat="1" ht="12.75">
      <c r="A30" s="41"/>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row>
    <row r="31" spans="1:63" s="38" customFormat="1" ht="12.75">
      <c r="A31" s="35" t="s">
        <v>339</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1:63" s="38" customFormat="1" ht="12.75">
      <c r="A32" s="37" t="s">
        <v>783</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row>
    <row r="33" spans="1:63" s="38" customFormat="1" ht="12.75">
      <c r="A33" s="37" t="s">
        <v>784</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row>
    <row r="34" spans="1:63" s="38" customFormat="1" ht="12.7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s="38" customFormat="1" ht="12.75">
      <c r="A35" s="40" t="s">
        <v>342</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row>
    <row r="36" spans="1:63" s="38" customFormat="1" ht="12.75">
      <c r="A36" s="39" t="s">
        <v>343</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row>
    <row r="37" spans="1:63" s="38" customFormat="1" ht="12.75">
      <c r="A37" s="39" t="s">
        <v>344</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row>
    <row r="38" spans="1:63" s="38" customFormat="1" ht="12.75">
      <c r="A38" s="39" t="s">
        <v>345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row>
    <row r="39" spans="1:63" s="38" customFormat="1" ht="12.75">
      <c r="A39" s="39" t="s">
        <v>346</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row>
    <row r="40" spans="1:63" s="38" customFormat="1" ht="12.75">
      <c r="A40" s="39" t="s">
        <v>347</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row>
    <row r="41" spans="1:63" s="38" customFormat="1" ht="12.75">
      <c r="A41" s="39" t="s">
        <v>791</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row>
    <row r="42" spans="1:63" s="38" customFormat="1" ht="12.75">
      <c r="A42" s="39" t="s">
        <v>348</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row>
    <row r="43" spans="1:63" s="38" customFormat="1" ht="12.75">
      <c r="A43" s="39" t="s">
        <v>349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row>
    <row r="44" spans="1:63" s="38" customFormat="1" ht="12.75">
      <c r="A44" s="40" t="s">
        <v>350</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row>
    <row r="45" spans="1:63" s="38" customFormat="1" ht="12.75">
      <c r="A45" s="39" t="s">
        <v>351</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row>
    <row r="46" spans="1:63" s="38" customFormat="1" ht="12.75">
      <c r="A46" s="39" t="s">
        <v>352</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row>
    <row r="47" spans="1:63" s="38" customFormat="1" ht="12.75">
      <c r="A47" s="40" t="s">
        <v>353</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row>
    <row r="48" spans="1:63" s="38" customFormat="1" ht="12.75">
      <c r="A48" s="39" t="s">
        <v>354</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row>
    <row r="49" spans="1:63" s="38" customFormat="1" ht="12.75">
      <c r="A49" s="39" t="s">
        <v>355</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row>
    <row r="50" spans="1:63" s="38" customFormat="1" ht="12.75">
      <c r="A50" s="39" t="s">
        <v>356</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row>
    <row r="51" spans="1:63" s="38" customFormat="1" ht="12.75">
      <c r="A51" s="39" t="s">
        <v>357</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row>
    <row r="52" spans="1:63" s="38" customFormat="1" ht="12.75">
      <c r="A52" s="39" t="s">
        <v>358</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row>
    <row r="53" spans="1:63" s="38" customFormat="1" ht="12.75">
      <c r="A53" s="39" t="s">
        <v>0</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row>
    <row r="54" spans="1:63" s="38" customFormat="1" ht="12.75">
      <c r="A54" s="39" t="s">
        <v>359</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row>
    <row r="55" spans="1:63" s="38" customFormat="1" ht="12.75">
      <c r="A55" s="39" t="s">
        <v>769</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row>
    <row r="56" spans="1:63" s="38" customFormat="1" ht="12.75">
      <c r="A56" s="39" t="s">
        <v>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row>
    <row r="57" spans="1:63" s="38" customFormat="1" ht="12.75">
      <c r="A57" s="39" t="s">
        <v>2</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row>
    <row r="58" spans="1:63" s="38" customFormat="1" ht="12.75">
      <c r="A58" s="40" t="s">
        <v>770</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row>
    <row r="59" spans="1:63" s="38" customFormat="1" ht="12.75">
      <c r="A59" s="39" t="s">
        <v>771</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row>
    <row r="60" spans="1:63" s="38" customFormat="1" ht="12.75">
      <c r="A60" s="39" t="s">
        <v>772</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row>
    <row r="61" spans="1:63" s="38" customFormat="1" ht="12.75">
      <c r="A61" s="39" t="s">
        <v>773</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row>
    <row r="62" spans="1:63" s="38" customFormat="1" ht="12.75">
      <c r="A62" s="39" t="s">
        <v>774</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row>
    <row r="63" spans="2:63" s="38" customFormat="1" ht="12.7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row>
    <row r="64" spans="1:63" s="38" customFormat="1" ht="12.75">
      <c r="A64" s="37" t="s">
        <v>786</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row>
    <row r="65" spans="1:63" s="38" customFormat="1" ht="12.75">
      <c r="A65" s="37" t="s">
        <v>785</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row>
    <row r="66" spans="1:63" s="38" customFormat="1" ht="12.75">
      <c r="A66" s="37" t="s">
        <v>788</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row>
    <row r="67" ht="12.75">
      <c r="A67" s="37" t="s">
        <v>787</v>
      </c>
    </row>
    <row r="68" ht="12.75">
      <c r="A68" s="37" t="s">
        <v>789</v>
      </c>
    </row>
    <row r="69" ht="12.75">
      <c r="A69" s="37" t="s">
        <v>790</v>
      </c>
    </row>
    <row r="70" ht="12.75">
      <c r="A70" s="37" t="s">
        <v>340</v>
      </c>
    </row>
  </sheetData>
  <sheetProtection password="88AC" sheet="1"/>
  <printOptions/>
  <pageMargins left="0.75" right="0.75" top="1" bottom="1" header="0.5" footer="0.5"/>
  <pageSetup horizontalDpi="300" verticalDpi="300" orientation="portrait" scale="75" r:id="rId1"/>
</worksheet>
</file>

<file path=xl/worksheets/sheet3.xml><?xml version="1.0" encoding="utf-8"?>
<worksheet xmlns="http://schemas.openxmlformats.org/spreadsheetml/2006/main" xmlns:r="http://schemas.openxmlformats.org/officeDocument/2006/relationships">
  <sheetPr>
    <tabColor indexed="13"/>
  </sheetPr>
  <dimension ref="A2:D228"/>
  <sheetViews>
    <sheetView workbookViewId="0" topLeftCell="A1">
      <selection activeCell="C25" sqref="C25"/>
    </sheetView>
  </sheetViews>
  <sheetFormatPr defaultColWidth="9.140625" defaultRowHeight="12.75"/>
  <cols>
    <col min="1" max="1" width="47.140625" style="0" customWidth="1"/>
    <col min="2" max="2" width="18.8515625" style="0" bestFit="1" customWidth="1"/>
    <col min="3" max="3" width="10.7109375" style="0" customWidth="1"/>
    <col min="4" max="4" width="14.421875" style="0" customWidth="1"/>
  </cols>
  <sheetData>
    <row r="2" spans="1:4" ht="12.75">
      <c r="A2" s="136" t="s">
        <v>721</v>
      </c>
      <c r="B2" s="137" t="s">
        <v>697</v>
      </c>
      <c r="C2" s="138" t="s">
        <v>85</v>
      </c>
      <c r="D2" s="107" t="s">
        <v>697</v>
      </c>
    </row>
    <row r="3" ht="12.75">
      <c r="C3" s="106"/>
    </row>
    <row r="4" spans="1:4" ht="12.75">
      <c r="A4" s="4" t="s">
        <v>50</v>
      </c>
      <c r="B4" s="106"/>
      <c r="C4" s="146"/>
      <c r="D4" s="71"/>
    </row>
    <row r="5" spans="1:2" ht="13.5" thickBot="1">
      <c r="A5" s="5" t="s">
        <v>661</v>
      </c>
      <c r="B5" s="124"/>
    </row>
    <row r="6" spans="1:3" ht="13.5" thickBot="1">
      <c r="A6" s="5" t="s">
        <v>662</v>
      </c>
      <c r="B6" s="106"/>
      <c r="C6" s="123">
        <f>B7+B8</f>
        <v>0</v>
      </c>
    </row>
    <row r="7" spans="1:2" ht="12.75">
      <c r="A7" s="5" t="s">
        <v>669</v>
      </c>
      <c r="B7" s="125"/>
    </row>
    <row r="8" spans="1:2" ht="12.75">
      <c r="A8" s="5" t="s">
        <v>670</v>
      </c>
      <c r="B8" s="125"/>
    </row>
    <row r="9" spans="1:3" ht="12.75">
      <c r="A9" s="5" t="s">
        <v>660</v>
      </c>
      <c r="B9" s="108"/>
      <c r="C9" s="108"/>
    </row>
    <row r="10" spans="1:3" ht="12.75">
      <c r="A10" s="5" t="s">
        <v>671</v>
      </c>
      <c r="B10" s="125"/>
      <c r="C10" s="108"/>
    </row>
    <row r="11" spans="1:3" ht="12.75">
      <c r="A11" s="5" t="s">
        <v>672</v>
      </c>
      <c r="B11" s="125"/>
      <c r="C11" s="108"/>
    </row>
    <row r="12" spans="1:3" ht="13.5" thickBot="1">
      <c r="A12" s="5" t="s">
        <v>673</v>
      </c>
      <c r="B12" s="125"/>
      <c r="C12" s="108"/>
    </row>
    <row r="13" spans="1:3" ht="16.5" thickBot="1" thickTop="1">
      <c r="A13" s="4" t="s">
        <v>89</v>
      </c>
      <c r="B13" s="108"/>
      <c r="C13" s="109">
        <f>B7+B8-B10-B11-B12</f>
        <v>0</v>
      </c>
    </row>
    <row r="14" spans="1:3" ht="13.5" thickTop="1">
      <c r="A14" s="5" t="s">
        <v>90</v>
      </c>
      <c r="B14" s="125"/>
      <c r="C14" s="108"/>
    </row>
    <row r="15" spans="1:3" ht="13.5" thickBot="1">
      <c r="A15" s="5" t="s">
        <v>663</v>
      </c>
      <c r="B15" s="106"/>
      <c r="C15" s="106"/>
    </row>
    <row r="16" spans="1:3" ht="13.5" thickBot="1">
      <c r="A16" s="5" t="s">
        <v>674</v>
      </c>
      <c r="B16" s="106"/>
      <c r="C16" s="122">
        <f>B17+B18</f>
        <v>0</v>
      </c>
    </row>
    <row r="17" spans="1:3" ht="12.75">
      <c r="A17" s="5" t="s">
        <v>675</v>
      </c>
      <c r="B17" s="124"/>
      <c r="C17" s="106"/>
    </row>
    <row r="18" spans="1:3" ht="12.75">
      <c r="A18" s="5" t="s">
        <v>676</v>
      </c>
      <c r="B18" s="124"/>
      <c r="C18" s="106"/>
    </row>
    <row r="19" spans="1:3" ht="12.75">
      <c r="A19" s="5" t="s">
        <v>664</v>
      </c>
      <c r="B19" s="124"/>
      <c r="C19" s="106"/>
    </row>
    <row r="20" spans="1:3" ht="12.75">
      <c r="A20" s="5" t="s">
        <v>665</v>
      </c>
      <c r="B20" s="124"/>
      <c r="C20" s="106"/>
    </row>
    <row r="21" spans="1:3" ht="12.75">
      <c r="A21" s="5" t="s">
        <v>666</v>
      </c>
      <c r="B21" s="124"/>
      <c r="C21" s="106"/>
    </row>
    <row r="22" spans="1:3" ht="12.75">
      <c r="A22" s="5" t="s">
        <v>667</v>
      </c>
      <c r="B22" s="124"/>
      <c r="C22" s="106"/>
    </row>
    <row r="23" spans="1:3" ht="12.75">
      <c r="A23" s="5" t="s">
        <v>188</v>
      </c>
      <c r="B23" s="124"/>
      <c r="C23" s="197"/>
    </row>
    <row r="24" spans="1:3" ht="13.5" thickBot="1">
      <c r="A24" s="5" t="s">
        <v>432</v>
      </c>
      <c r="B24" s="124"/>
      <c r="C24" s="106"/>
    </row>
    <row r="25" spans="1:3" ht="13.5" thickBot="1">
      <c r="A25" s="5" t="s">
        <v>185</v>
      </c>
      <c r="C25" s="126">
        <f>SUM(B26+B27+B28+B29)</f>
        <v>0</v>
      </c>
    </row>
    <row r="26" spans="1:3" ht="12.75">
      <c r="A26" s="5" t="s">
        <v>442</v>
      </c>
      <c r="B26" s="124"/>
      <c r="C26" s="106"/>
    </row>
    <row r="27" spans="1:3" ht="12.75">
      <c r="A27" s="5" t="s">
        <v>439</v>
      </c>
      <c r="B27" s="124"/>
      <c r="C27" s="106"/>
    </row>
    <row r="28" spans="1:3" ht="12.75">
      <c r="A28" s="5" t="s">
        <v>440</v>
      </c>
      <c r="B28" s="124"/>
      <c r="C28" s="106"/>
    </row>
    <row r="29" spans="1:3" ht="12.75">
      <c r="A29" s="5" t="s">
        <v>441</v>
      </c>
      <c r="B29" s="124"/>
      <c r="C29" s="106"/>
    </row>
    <row r="30" spans="1:3" ht="12.75">
      <c r="A30" s="5" t="s">
        <v>668</v>
      </c>
      <c r="B30" s="124"/>
      <c r="C30" s="106"/>
    </row>
    <row r="31" spans="1:3" ht="12.75">
      <c r="A31" s="5" t="s">
        <v>186</v>
      </c>
      <c r="B31" s="124"/>
      <c r="C31" s="106"/>
    </row>
    <row r="32" spans="1:3" ht="12.75">
      <c r="A32" s="5" t="s">
        <v>187</v>
      </c>
      <c r="B32" s="124"/>
      <c r="C32" s="106"/>
    </row>
    <row r="33" spans="1:3" ht="12.75">
      <c r="A33" s="153" t="s">
        <v>196</v>
      </c>
      <c r="B33" s="124"/>
      <c r="C33" s="106"/>
    </row>
    <row r="34" spans="1:3" ht="12.75">
      <c r="A34" s="87" t="s">
        <v>754</v>
      </c>
      <c r="C34" s="111"/>
    </row>
    <row r="35" spans="1:3" ht="12.75">
      <c r="A35" s="5" t="s">
        <v>189</v>
      </c>
      <c r="B35" s="124"/>
      <c r="C35" s="106"/>
    </row>
    <row r="36" spans="1:3" ht="12.75">
      <c r="A36" s="5" t="s">
        <v>190</v>
      </c>
      <c r="B36" s="124"/>
      <c r="C36" s="106"/>
    </row>
    <row r="37" spans="1:3" ht="12.75">
      <c r="A37" s="5" t="s">
        <v>191</v>
      </c>
      <c r="B37" s="124"/>
      <c r="C37" s="106"/>
    </row>
    <row r="38" spans="1:3" ht="12.75">
      <c r="A38" s="87" t="s">
        <v>755</v>
      </c>
      <c r="C38" s="111"/>
    </row>
    <row r="39" spans="1:3" ht="12.75">
      <c r="A39" s="5" t="s">
        <v>192</v>
      </c>
      <c r="B39" s="124"/>
      <c r="C39" s="106"/>
    </row>
    <row r="40" spans="1:3" ht="12.75">
      <c r="A40" s="5" t="s">
        <v>193</v>
      </c>
      <c r="B40" s="124"/>
      <c r="C40" s="106"/>
    </row>
    <row r="41" spans="1:3" ht="12.75">
      <c r="A41" s="5" t="s">
        <v>194</v>
      </c>
      <c r="B41" s="124"/>
      <c r="C41" s="106"/>
    </row>
    <row r="42" spans="1:3" ht="12.75">
      <c r="A42" s="5" t="s">
        <v>195</v>
      </c>
      <c r="B42" s="124"/>
      <c r="C42" s="52"/>
    </row>
    <row r="43" spans="1:3" ht="12.75">
      <c r="A43" s="5"/>
      <c r="B43" s="156"/>
      <c r="C43" s="52"/>
    </row>
    <row r="44" spans="1:3" ht="12.75">
      <c r="A44" s="5"/>
      <c r="B44" s="155"/>
      <c r="C44" s="52"/>
    </row>
    <row r="45" spans="1:3" ht="15.75">
      <c r="A45" s="112" t="s">
        <v>91</v>
      </c>
      <c r="B45" s="148"/>
      <c r="C45" s="52"/>
    </row>
    <row r="46" spans="1:3" ht="15.75">
      <c r="A46" s="112" t="s">
        <v>92</v>
      </c>
      <c r="B46" s="148"/>
      <c r="C46" s="52"/>
    </row>
    <row r="47" spans="1:3" ht="15.75">
      <c r="A47" s="149"/>
      <c r="B47" s="148"/>
      <c r="C47" s="52"/>
    </row>
    <row r="48" spans="1:3" ht="15.75">
      <c r="A48" s="149" t="s">
        <v>93</v>
      </c>
      <c r="B48" s="148"/>
      <c r="C48" s="52"/>
    </row>
    <row r="49" spans="1:3" ht="15.75">
      <c r="A49" s="150" t="s">
        <v>94</v>
      </c>
      <c r="B49" s="151" t="s">
        <v>95</v>
      </c>
      <c r="C49" s="52"/>
    </row>
    <row r="50" spans="1:3" ht="15.75">
      <c r="A50" s="152" t="s">
        <v>429</v>
      </c>
      <c r="B50" s="148" t="s">
        <v>96</v>
      </c>
      <c r="C50" s="52"/>
    </row>
    <row r="51" spans="1:3" ht="15.75">
      <c r="A51" s="150" t="s">
        <v>94</v>
      </c>
      <c r="B51" s="151" t="s">
        <v>95</v>
      </c>
      <c r="C51" s="52"/>
    </row>
    <row r="52" spans="1:3" ht="15.75">
      <c r="A52" s="152" t="s">
        <v>97</v>
      </c>
      <c r="B52" s="148" t="s">
        <v>96</v>
      </c>
      <c r="C52" s="52"/>
    </row>
    <row r="53" spans="1:3" ht="15.75">
      <c r="A53" s="150" t="s">
        <v>94</v>
      </c>
      <c r="B53" s="151" t="s">
        <v>95</v>
      </c>
      <c r="C53" s="52"/>
    </row>
    <row r="54" spans="1:3" ht="15.75">
      <c r="A54" s="152" t="s">
        <v>98</v>
      </c>
      <c r="B54" s="148" t="s">
        <v>96</v>
      </c>
      <c r="C54" s="52"/>
    </row>
    <row r="55" spans="1:3" ht="15.75">
      <c r="A55" s="150" t="s">
        <v>94</v>
      </c>
      <c r="B55" s="151" t="s">
        <v>95</v>
      </c>
      <c r="C55" s="52"/>
    </row>
    <row r="56" spans="1:4" ht="15.75">
      <c r="A56" s="152" t="s">
        <v>99</v>
      </c>
      <c r="B56" s="148" t="s">
        <v>96</v>
      </c>
      <c r="C56" s="147"/>
      <c r="D56" s="127"/>
    </row>
    <row r="57" spans="1:4" ht="12.75">
      <c r="A57" s="5"/>
      <c r="B57" s="94"/>
      <c r="C57" s="147"/>
      <c r="D57" s="127"/>
    </row>
    <row r="58" spans="1:4" ht="12.75">
      <c r="A58" s="5"/>
      <c r="B58" s="94"/>
      <c r="C58" s="147"/>
      <c r="D58" s="127"/>
    </row>
    <row r="59" spans="1:4" ht="12.75">
      <c r="A59" s="5"/>
      <c r="B59" s="94"/>
      <c r="C59" s="147"/>
      <c r="D59" s="127"/>
    </row>
    <row r="60" spans="2:4" ht="12.75">
      <c r="B60" s="52"/>
      <c r="C60" s="147"/>
      <c r="D60" s="127"/>
    </row>
    <row r="61" spans="2:4" ht="12.75">
      <c r="B61" s="52"/>
      <c r="C61" s="147"/>
      <c r="D61" s="127"/>
    </row>
    <row r="62" spans="2:4" ht="12.75">
      <c r="B62" s="52"/>
      <c r="C62" s="147"/>
      <c r="D62" s="127"/>
    </row>
    <row r="63" spans="2:4" ht="12.75">
      <c r="B63" s="52"/>
      <c r="C63" s="147"/>
      <c r="D63" s="127"/>
    </row>
    <row r="64" spans="2:4" ht="12.75">
      <c r="B64" s="52"/>
      <c r="C64" s="147"/>
      <c r="D64" s="127"/>
    </row>
    <row r="65" spans="2:3" ht="12.75">
      <c r="B65" s="52"/>
      <c r="C65" s="52"/>
    </row>
    <row r="66" spans="2:3" ht="12.75">
      <c r="B66" s="52"/>
      <c r="C66" s="52"/>
    </row>
    <row r="67" spans="2:3" ht="12.75">
      <c r="B67" s="52"/>
      <c r="C67" s="52"/>
    </row>
    <row r="68" spans="2:3" ht="12.75">
      <c r="B68" s="52"/>
      <c r="C68" s="52"/>
    </row>
    <row r="69" spans="2:3" ht="12.75">
      <c r="B69" s="52"/>
      <c r="C69" s="52"/>
    </row>
    <row r="70" spans="2:3" ht="12.75">
      <c r="B70" s="52"/>
      <c r="C70" s="52"/>
    </row>
    <row r="71" spans="2:3" ht="12.75">
      <c r="B71" s="52"/>
      <c r="C71" s="52"/>
    </row>
    <row r="72" spans="2:3" ht="12.75">
      <c r="B72" s="52"/>
      <c r="C72" s="52"/>
    </row>
    <row r="73" spans="2:3" ht="12.75">
      <c r="B73" s="52"/>
      <c r="C73" s="52"/>
    </row>
    <row r="74" spans="2:3" ht="12.75">
      <c r="B74" s="52"/>
      <c r="C74" s="52"/>
    </row>
    <row r="75" spans="2:3" ht="12.75">
      <c r="B75" s="52"/>
      <c r="C75" s="52"/>
    </row>
    <row r="76" spans="2:3" ht="12.75">
      <c r="B76" s="52"/>
      <c r="C76" s="52"/>
    </row>
    <row r="77" ht="12.75">
      <c r="C77" s="52"/>
    </row>
    <row r="78" ht="12.75">
      <c r="C78" s="52"/>
    </row>
    <row r="79" ht="12.75">
      <c r="C79" s="52"/>
    </row>
    <row r="80" ht="12.75">
      <c r="C80" s="52"/>
    </row>
    <row r="81" ht="12.75">
      <c r="C81" s="52"/>
    </row>
    <row r="82" ht="12.75">
      <c r="C82" s="52"/>
    </row>
    <row r="83" ht="12.75">
      <c r="C83" s="52"/>
    </row>
    <row r="84" ht="12.75">
      <c r="C84" s="52"/>
    </row>
    <row r="112" spans="1:2" ht="23.25">
      <c r="A112" s="115" t="s">
        <v>443</v>
      </c>
      <c r="B112" s="116" t="s">
        <v>444</v>
      </c>
    </row>
    <row r="113" spans="1:2" ht="12.75">
      <c r="A113" s="128" t="s">
        <v>697</v>
      </c>
      <c r="B113" s="128" t="s">
        <v>697</v>
      </c>
    </row>
    <row r="114" spans="1:2" ht="12.75">
      <c r="A114" s="114" t="s">
        <v>445</v>
      </c>
      <c r="B114" s="114" t="s">
        <v>446</v>
      </c>
    </row>
    <row r="115" spans="1:2" ht="12.75">
      <c r="A115" s="114" t="s">
        <v>447</v>
      </c>
      <c r="B115" s="114" t="s">
        <v>448</v>
      </c>
    </row>
    <row r="116" spans="1:2" ht="12.75">
      <c r="A116" s="114" t="s">
        <v>449</v>
      </c>
      <c r="B116" s="114" t="s">
        <v>450</v>
      </c>
    </row>
    <row r="117" spans="1:2" ht="12.75">
      <c r="A117" s="114" t="s">
        <v>451</v>
      </c>
      <c r="B117" s="114" t="s">
        <v>452</v>
      </c>
    </row>
    <row r="118" spans="1:2" ht="12.75">
      <c r="A118" s="114" t="s">
        <v>453</v>
      </c>
      <c r="B118" s="121" t="s">
        <v>454</v>
      </c>
    </row>
    <row r="119" spans="1:2" ht="12.75">
      <c r="A119" s="114" t="s">
        <v>455</v>
      </c>
      <c r="B119" s="114" t="s">
        <v>456</v>
      </c>
    </row>
    <row r="120" spans="1:2" ht="12.75">
      <c r="A120" s="114" t="s">
        <v>457</v>
      </c>
      <c r="B120" s="114" t="s">
        <v>458</v>
      </c>
    </row>
    <row r="121" spans="1:2" s="127" customFormat="1" ht="11.25">
      <c r="A121" s="114" t="s">
        <v>459</v>
      </c>
      <c r="B121" s="114" t="s">
        <v>460</v>
      </c>
    </row>
    <row r="122" spans="1:2" ht="12.75">
      <c r="A122" s="114" t="s">
        <v>461</v>
      </c>
      <c r="B122" s="114" t="s">
        <v>462</v>
      </c>
    </row>
    <row r="123" spans="1:2" ht="12.75">
      <c r="A123" s="114" t="s">
        <v>463</v>
      </c>
      <c r="B123" s="114" t="s">
        <v>464</v>
      </c>
    </row>
    <row r="124" spans="1:2" ht="12.75">
      <c r="A124" s="114" t="s">
        <v>465</v>
      </c>
      <c r="B124" s="114" t="s">
        <v>466</v>
      </c>
    </row>
    <row r="125" spans="1:2" ht="12.75">
      <c r="A125" s="114" t="s">
        <v>716</v>
      </c>
      <c r="B125" s="114" t="s">
        <v>467</v>
      </c>
    </row>
    <row r="126" spans="1:2" ht="12.75">
      <c r="A126" s="114" t="s">
        <v>468</v>
      </c>
      <c r="B126" s="114" t="s">
        <v>469</v>
      </c>
    </row>
    <row r="127" spans="1:2" ht="12.75">
      <c r="A127" s="114" t="s">
        <v>470</v>
      </c>
      <c r="B127" s="114" t="s">
        <v>471</v>
      </c>
    </row>
    <row r="128" spans="1:2" ht="12.75">
      <c r="A128" s="114" t="s">
        <v>717</v>
      </c>
      <c r="B128" s="121" t="s">
        <v>659</v>
      </c>
    </row>
    <row r="129" spans="1:2" ht="12.75">
      <c r="A129" s="114" t="s">
        <v>472</v>
      </c>
      <c r="B129" s="114" t="s">
        <v>473</v>
      </c>
    </row>
    <row r="130" spans="1:2" ht="12.75">
      <c r="A130" s="114" t="s">
        <v>474</v>
      </c>
      <c r="B130" s="114" t="s">
        <v>475</v>
      </c>
    </row>
    <row r="131" spans="1:2" ht="12.75">
      <c r="A131" s="114" t="s">
        <v>476</v>
      </c>
      <c r="B131" s="114" t="s">
        <v>477</v>
      </c>
    </row>
    <row r="132" spans="1:2" ht="12.75">
      <c r="A132" s="114" t="s">
        <v>478</v>
      </c>
      <c r="B132" s="114" t="s">
        <v>479</v>
      </c>
    </row>
    <row r="133" spans="1:2" ht="12.75">
      <c r="A133" s="114" t="s">
        <v>480</v>
      </c>
      <c r="B133" s="114" t="s">
        <v>481</v>
      </c>
    </row>
    <row r="134" spans="1:2" ht="12.75">
      <c r="A134" s="114" t="s">
        <v>715</v>
      </c>
      <c r="B134" s="114" t="s">
        <v>482</v>
      </c>
    </row>
    <row r="135" spans="1:2" ht="12.75">
      <c r="A135" s="114" t="s">
        <v>718</v>
      </c>
      <c r="B135" s="114" t="s">
        <v>483</v>
      </c>
    </row>
    <row r="136" spans="1:2" ht="12.75">
      <c r="A136" s="114" t="s">
        <v>484</v>
      </c>
      <c r="B136" s="114" t="s">
        <v>485</v>
      </c>
    </row>
    <row r="137" spans="1:2" ht="12.75">
      <c r="A137" s="114" t="s">
        <v>486</v>
      </c>
      <c r="B137" s="114" t="s">
        <v>487</v>
      </c>
    </row>
    <row r="138" spans="1:2" ht="12.75">
      <c r="A138" s="114" t="s">
        <v>488</v>
      </c>
      <c r="B138" s="114" t="s">
        <v>489</v>
      </c>
    </row>
    <row r="139" spans="1:2" ht="12.75">
      <c r="A139" s="114" t="s">
        <v>490</v>
      </c>
      <c r="B139" s="114" t="s">
        <v>491</v>
      </c>
    </row>
    <row r="140" spans="1:2" ht="12.75">
      <c r="A140" s="114" t="s">
        <v>492</v>
      </c>
      <c r="B140" s="114" t="s">
        <v>493</v>
      </c>
    </row>
    <row r="141" spans="1:2" ht="12.75">
      <c r="A141" s="114" t="s">
        <v>494</v>
      </c>
      <c r="B141" s="114" t="s">
        <v>495</v>
      </c>
    </row>
    <row r="142" spans="1:2" ht="12.75">
      <c r="A142" s="114" t="s">
        <v>719</v>
      </c>
      <c r="B142" s="120" t="s">
        <v>658</v>
      </c>
    </row>
    <row r="143" spans="1:2" ht="12.75">
      <c r="A143" s="114" t="s">
        <v>496</v>
      </c>
      <c r="B143" s="114" t="s">
        <v>497</v>
      </c>
    </row>
    <row r="144" spans="1:2" ht="12.75">
      <c r="A144" s="114" t="s">
        <v>498</v>
      </c>
      <c r="B144" s="114" t="s">
        <v>499</v>
      </c>
    </row>
    <row r="145" spans="1:2" ht="12.75">
      <c r="A145" s="114" t="s">
        <v>500</v>
      </c>
      <c r="B145" s="114" t="s">
        <v>501</v>
      </c>
    </row>
    <row r="146" spans="1:2" ht="12.75">
      <c r="A146" s="114" t="s">
        <v>502</v>
      </c>
      <c r="B146" s="114" t="s">
        <v>503</v>
      </c>
    </row>
    <row r="147" spans="1:2" ht="12.75">
      <c r="A147" s="114" t="s">
        <v>504</v>
      </c>
      <c r="B147" s="114" t="s">
        <v>505</v>
      </c>
    </row>
    <row r="148" spans="1:2" ht="12.75">
      <c r="A148" s="114" t="s">
        <v>713</v>
      </c>
      <c r="B148" s="114" t="s">
        <v>506</v>
      </c>
    </row>
    <row r="149" spans="1:2" ht="12.75">
      <c r="A149" s="114" t="s">
        <v>714</v>
      </c>
      <c r="B149" s="114" t="s">
        <v>507</v>
      </c>
    </row>
    <row r="150" spans="1:2" ht="12.75">
      <c r="A150" s="114" t="s">
        <v>508</v>
      </c>
      <c r="B150" s="114" t="s">
        <v>509</v>
      </c>
    </row>
    <row r="151" spans="1:2" ht="12.75">
      <c r="A151" s="114" t="s">
        <v>510</v>
      </c>
      <c r="B151" s="114" t="s">
        <v>511</v>
      </c>
    </row>
    <row r="152" spans="1:2" ht="12.75">
      <c r="A152" s="114" t="s">
        <v>512</v>
      </c>
      <c r="B152" s="114" t="s">
        <v>513</v>
      </c>
    </row>
    <row r="153" spans="1:2" ht="12.75">
      <c r="A153" s="114" t="s">
        <v>514</v>
      </c>
      <c r="B153" s="114" t="s">
        <v>515</v>
      </c>
    </row>
    <row r="154" spans="1:2" ht="12.75">
      <c r="A154" s="114" t="s">
        <v>516</v>
      </c>
      <c r="B154" s="114" t="s">
        <v>517</v>
      </c>
    </row>
    <row r="155" spans="1:2" ht="12.75">
      <c r="A155" s="114" t="s">
        <v>518</v>
      </c>
      <c r="B155" s="114" t="s">
        <v>519</v>
      </c>
    </row>
    <row r="156" spans="1:2" ht="12.75">
      <c r="A156" s="114" t="s">
        <v>520</v>
      </c>
      <c r="B156" s="114" t="s">
        <v>521</v>
      </c>
    </row>
    <row r="157" spans="1:2" ht="12.75">
      <c r="A157" s="114" t="s">
        <v>522</v>
      </c>
      <c r="B157" s="114" t="s">
        <v>523</v>
      </c>
    </row>
    <row r="158" spans="1:2" ht="12.75">
      <c r="A158" s="114" t="s">
        <v>524</v>
      </c>
      <c r="B158" s="114" t="s">
        <v>525</v>
      </c>
    </row>
    <row r="159" spans="1:2" ht="12.75">
      <c r="A159" s="114" t="s">
        <v>526</v>
      </c>
      <c r="B159" s="114" t="s">
        <v>527</v>
      </c>
    </row>
    <row r="160" spans="1:2" ht="12.75">
      <c r="A160" s="117" t="s">
        <v>528</v>
      </c>
      <c r="B160" s="114" t="s">
        <v>529</v>
      </c>
    </row>
    <row r="161" spans="1:2" ht="12.75">
      <c r="A161" s="114" t="s">
        <v>530</v>
      </c>
      <c r="B161" s="114" t="s">
        <v>531</v>
      </c>
    </row>
    <row r="162" spans="1:2" ht="12.75">
      <c r="A162" s="114" t="s">
        <v>532</v>
      </c>
      <c r="B162" s="114" t="s">
        <v>533</v>
      </c>
    </row>
    <row r="163" spans="1:2" ht="12.75">
      <c r="A163" s="114" t="s">
        <v>712</v>
      </c>
      <c r="B163" s="114" t="s">
        <v>534</v>
      </c>
    </row>
    <row r="164" spans="1:2" ht="12.75">
      <c r="A164" s="114" t="s">
        <v>711</v>
      </c>
      <c r="B164" s="114" t="s">
        <v>535</v>
      </c>
    </row>
    <row r="165" spans="1:2" ht="12.75">
      <c r="A165" s="114" t="s">
        <v>536</v>
      </c>
      <c r="B165" s="114" t="s">
        <v>537</v>
      </c>
    </row>
    <row r="166" spans="1:2" ht="12.75">
      <c r="A166" s="114" t="s">
        <v>538</v>
      </c>
      <c r="B166" s="114" t="s">
        <v>539</v>
      </c>
    </row>
    <row r="167" spans="1:2" ht="12.75">
      <c r="A167" s="114" t="s">
        <v>540</v>
      </c>
      <c r="B167" s="114" t="s">
        <v>541</v>
      </c>
    </row>
    <row r="168" spans="1:2" ht="12.75">
      <c r="A168" s="114" t="s">
        <v>542</v>
      </c>
      <c r="B168" s="114" t="s">
        <v>543</v>
      </c>
    </row>
    <row r="169" spans="1:2" ht="12.75">
      <c r="A169" s="114" t="s">
        <v>544</v>
      </c>
      <c r="B169" s="114" t="s">
        <v>545</v>
      </c>
    </row>
    <row r="170" spans="1:2" ht="12.75">
      <c r="A170" s="114" t="s">
        <v>546</v>
      </c>
      <c r="B170" s="114" t="s">
        <v>547</v>
      </c>
    </row>
    <row r="171" spans="1:2" ht="12.75">
      <c r="A171" s="114" t="s">
        <v>548</v>
      </c>
      <c r="B171" s="114" t="s">
        <v>549</v>
      </c>
    </row>
    <row r="172" spans="1:2" ht="12.75">
      <c r="A172" s="114" t="s">
        <v>720</v>
      </c>
      <c r="B172" s="114" t="s">
        <v>550</v>
      </c>
    </row>
    <row r="173" spans="1:2" ht="12.75">
      <c r="A173" s="114" t="s">
        <v>551</v>
      </c>
      <c r="B173" s="114" t="s">
        <v>552</v>
      </c>
    </row>
    <row r="174" spans="1:2" ht="12.75">
      <c r="A174" s="114" t="s">
        <v>553</v>
      </c>
      <c r="B174" s="114" t="s">
        <v>554</v>
      </c>
    </row>
    <row r="175" spans="1:2" ht="12.75">
      <c r="A175" s="114" t="s">
        <v>555</v>
      </c>
      <c r="B175" s="114" t="s">
        <v>556</v>
      </c>
    </row>
    <row r="176" spans="1:2" ht="12.75">
      <c r="A176" s="114" t="s">
        <v>557</v>
      </c>
      <c r="B176" s="114" t="s">
        <v>558</v>
      </c>
    </row>
    <row r="177" spans="1:2" ht="12.75">
      <c r="A177" s="114" t="s">
        <v>559</v>
      </c>
      <c r="B177" s="114" t="s">
        <v>560</v>
      </c>
    </row>
    <row r="178" spans="1:2" ht="12.75">
      <c r="A178" s="114" t="s">
        <v>561</v>
      </c>
      <c r="B178" s="114" t="s">
        <v>562</v>
      </c>
    </row>
    <row r="179" spans="1:2" ht="12.75">
      <c r="A179" s="114" t="s">
        <v>563</v>
      </c>
      <c r="B179" s="114" t="s">
        <v>564</v>
      </c>
    </row>
    <row r="180" spans="1:2" ht="12.75">
      <c r="A180" s="114" t="s">
        <v>565</v>
      </c>
      <c r="B180" s="114" t="s">
        <v>566</v>
      </c>
    </row>
    <row r="181" spans="1:2" ht="12.75">
      <c r="A181" s="114" t="s">
        <v>567</v>
      </c>
      <c r="B181" s="114" t="s">
        <v>568</v>
      </c>
    </row>
    <row r="182" spans="1:2" ht="12.75">
      <c r="A182" s="114" t="s">
        <v>569</v>
      </c>
      <c r="B182" s="114" t="s">
        <v>570</v>
      </c>
    </row>
    <row r="183" spans="1:2" ht="12.75">
      <c r="A183" s="114" t="s">
        <v>571</v>
      </c>
      <c r="B183" s="114" t="s">
        <v>572</v>
      </c>
    </row>
    <row r="184" spans="1:2" ht="12.75">
      <c r="A184" s="114" t="s">
        <v>573</v>
      </c>
      <c r="B184" s="114" t="s">
        <v>574</v>
      </c>
    </row>
    <row r="185" spans="1:2" ht="12.75">
      <c r="A185" s="114" t="s">
        <v>575</v>
      </c>
      <c r="B185" s="114" t="s">
        <v>576</v>
      </c>
    </row>
    <row r="186" spans="1:2" ht="12.75">
      <c r="A186" s="114" t="s">
        <v>577</v>
      </c>
      <c r="B186" s="114" t="s">
        <v>578</v>
      </c>
    </row>
    <row r="187" spans="1:2" ht="12.75">
      <c r="A187" s="114" t="s">
        <v>579</v>
      </c>
      <c r="B187" s="114" t="s">
        <v>580</v>
      </c>
    </row>
    <row r="188" spans="1:2" ht="12.75">
      <c r="A188" s="117" t="s">
        <v>581</v>
      </c>
      <c r="B188" s="114" t="s">
        <v>582</v>
      </c>
    </row>
    <row r="189" spans="1:2" ht="12.75">
      <c r="A189" s="114" t="s">
        <v>583</v>
      </c>
      <c r="B189" s="114" t="s">
        <v>584</v>
      </c>
    </row>
    <row r="190" spans="1:2" ht="12.75">
      <c r="A190" s="114" t="s">
        <v>585</v>
      </c>
      <c r="B190" s="114" t="s">
        <v>586</v>
      </c>
    </row>
    <row r="191" spans="1:2" ht="12.75">
      <c r="A191" s="114" t="s">
        <v>587</v>
      </c>
      <c r="B191" s="114" t="s">
        <v>588</v>
      </c>
    </row>
    <row r="192" spans="1:2" ht="12.75">
      <c r="A192" s="114" t="s">
        <v>708</v>
      </c>
      <c r="B192" s="114" t="s">
        <v>589</v>
      </c>
    </row>
    <row r="193" spans="1:2" ht="12.75">
      <c r="A193" s="114" t="s">
        <v>590</v>
      </c>
      <c r="B193" s="114" t="s">
        <v>591</v>
      </c>
    </row>
    <row r="194" spans="1:2" ht="12.75">
      <c r="A194" s="114" t="s">
        <v>592</v>
      </c>
      <c r="B194" s="114" t="s">
        <v>593</v>
      </c>
    </row>
    <row r="195" spans="1:2" ht="12.75">
      <c r="A195" s="114" t="s">
        <v>594</v>
      </c>
      <c r="B195" s="114" t="s">
        <v>595</v>
      </c>
    </row>
    <row r="196" spans="1:2" ht="12.75">
      <c r="A196" s="114" t="s">
        <v>596</v>
      </c>
      <c r="B196" s="114" t="s">
        <v>597</v>
      </c>
    </row>
    <row r="197" spans="1:2" ht="12.75">
      <c r="A197" s="114" t="s">
        <v>598</v>
      </c>
      <c r="B197" s="114" t="s">
        <v>599</v>
      </c>
    </row>
    <row r="198" spans="1:2" ht="12.75">
      <c r="A198" s="114" t="s">
        <v>600</v>
      </c>
      <c r="B198" s="114" t="s">
        <v>601</v>
      </c>
    </row>
    <row r="199" spans="1:2" ht="12.75">
      <c r="A199" s="114" t="s">
        <v>602</v>
      </c>
      <c r="B199" s="114" t="s">
        <v>603</v>
      </c>
    </row>
    <row r="200" spans="1:2" ht="12.75">
      <c r="A200" s="117" t="s">
        <v>604</v>
      </c>
      <c r="B200" s="114" t="s">
        <v>605</v>
      </c>
    </row>
    <row r="201" spans="1:2" ht="12.75">
      <c r="A201" s="114" t="s">
        <v>707</v>
      </c>
      <c r="B201" s="114" t="s">
        <v>606</v>
      </c>
    </row>
    <row r="202" spans="1:2" ht="12.75">
      <c r="A202" s="114" t="s">
        <v>607</v>
      </c>
      <c r="B202" s="114" t="s">
        <v>608</v>
      </c>
    </row>
    <row r="203" spans="1:2" ht="12.75">
      <c r="A203" s="114" t="s">
        <v>609</v>
      </c>
      <c r="B203" s="114" t="s">
        <v>610</v>
      </c>
    </row>
    <row r="204" spans="1:2" ht="12.75">
      <c r="A204" s="114" t="s">
        <v>611</v>
      </c>
      <c r="B204" s="114" t="s">
        <v>612</v>
      </c>
    </row>
    <row r="205" spans="1:2" ht="12.75">
      <c r="A205" s="114" t="s">
        <v>613</v>
      </c>
      <c r="B205" s="114" t="s">
        <v>614</v>
      </c>
    </row>
    <row r="206" spans="1:2" ht="12.75">
      <c r="A206" s="114" t="s">
        <v>615</v>
      </c>
      <c r="B206" s="114" t="s">
        <v>616</v>
      </c>
    </row>
    <row r="207" spans="1:2" ht="12.75">
      <c r="A207" s="114" t="s">
        <v>617</v>
      </c>
      <c r="B207" s="114" t="s">
        <v>618</v>
      </c>
    </row>
    <row r="208" spans="1:2" ht="12.75">
      <c r="A208" s="114" t="s">
        <v>722</v>
      </c>
      <c r="B208" s="114" t="s">
        <v>619</v>
      </c>
    </row>
    <row r="209" spans="1:2" ht="12.75">
      <c r="A209" s="114" t="s">
        <v>620</v>
      </c>
      <c r="B209" s="114" t="s">
        <v>621</v>
      </c>
    </row>
    <row r="210" spans="1:2" ht="12.75">
      <c r="A210" s="114" t="s">
        <v>622</v>
      </c>
      <c r="B210" s="114" t="s">
        <v>623</v>
      </c>
    </row>
    <row r="211" spans="1:2" ht="12.75">
      <c r="A211" s="114" t="s">
        <v>624</v>
      </c>
      <c r="B211" s="114" t="s">
        <v>625</v>
      </c>
    </row>
    <row r="212" spans="1:2" ht="12.75">
      <c r="A212" s="114" t="s">
        <v>626</v>
      </c>
      <c r="B212" s="114" t="s">
        <v>627</v>
      </c>
    </row>
    <row r="213" spans="1:2" ht="12.75">
      <c r="A213" s="114" t="s">
        <v>709</v>
      </c>
      <c r="B213" s="114" t="s">
        <v>628</v>
      </c>
    </row>
    <row r="214" spans="1:2" ht="12.75">
      <c r="A214" s="114" t="s">
        <v>710</v>
      </c>
      <c r="B214" s="114" t="s">
        <v>629</v>
      </c>
    </row>
    <row r="215" spans="1:2" ht="12.75">
      <c r="A215" s="114" t="s">
        <v>630</v>
      </c>
      <c r="B215" s="114" t="s">
        <v>631</v>
      </c>
    </row>
    <row r="216" spans="1:2" ht="12.75">
      <c r="A216" s="114" t="s">
        <v>632</v>
      </c>
      <c r="B216" s="114" t="s">
        <v>633</v>
      </c>
    </row>
    <row r="217" spans="1:2" ht="12.75">
      <c r="A217" s="114" t="s">
        <v>634</v>
      </c>
      <c r="B217" s="114" t="s">
        <v>635</v>
      </c>
    </row>
    <row r="218" spans="1:2" ht="12.75">
      <c r="A218" s="114" t="s">
        <v>636</v>
      </c>
      <c r="B218" s="114" t="s">
        <v>637</v>
      </c>
    </row>
    <row r="219" spans="1:2" ht="12.75">
      <c r="A219" s="114" t="s">
        <v>638</v>
      </c>
      <c r="B219" s="114" t="s">
        <v>639</v>
      </c>
    </row>
    <row r="220" spans="1:2" ht="12.75">
      <c r="A220" s="114" t="s">
        <v>640</v>
      </c>
      <c r="B220" s="114" t="s">
        <v>641</v>
      </c>
    </row>
    <row r="221" spans="1:2" ht="12.75">
      <c r="A221" s="114" t="s">
        <v>642</v>
      </c>
      <c r="B221" s="114" t="s">
        <v>643</v>
      </c>
    </row>
    <row r="222" spans="1:2" ht="12.75">
      <c r="A222" s="114" t="s">
        <v>644</v>
      </c>
      <c r="B222" s="114" t="s">
        <v>645</v>
      </c>
    </row>
    <row r="223" spans="1:2" ht="12.75">
      <c r="A223" s="114" t="s">
        <v>646</v>
      </c>
      <c r="B223" s="114" t="s">
        <v>647</v>
      </c>
    </row>
    <row r="224" spans="1:2" ht="12.75">
      <c r="A224" s="114" t="s">
        <v>648</v>
      </c>
      <c r="B224" s="114" t="s">
        <v>649</v>
      </c>
    </row>
    <row r="225" spans="1:2" ht="12.75">
      <c r="A225" s="114" t="s">
        <v>650</v>
      </c>
      <c r="B225" s="114" t="s">
        <v>651</v>
      </c>
    </row>
    <row r="226" spans="1:2" ht="12.75">
      <c r="A226" s="114" t="s">
        <v>652</v>
      </c>
      <c r="B226" s="114" t="s">
        <v>653</v>
      </c>
    </row>
    <row r="227" spans="1:2" ht="12.75">
      <c r="A227" s="118" t="s">
        <v>654</v>
      </c>
      <c r="B227" s="118" t="s">
        <v>655</v>
      </c>
    </row>
    <row r="228" spans="1:2" ht="13.5" thickBot="1">
      <c r="A228" s="119" t="s">
        <v>656</v>
      </c>
      <c r="B228" s="119" t="s">
        <v>657</v>
      </c>
    </row>
    <row r="229" ht="13.5" thickTop="1"/>
  </sheetData>
  <sheetProtection password="88AC" sheet="1"/>
  <dataValidations count="2">
    <dataValidation type="list" allowBlank="1" showInputMessage="1" showErrorMessage="1" sqref="B2">
      <formula1>$A$113:$A$228</formula1>
    </dataValidation>
    <dataValidation type="list" allowBlank="1" showInputMessage="1" showErrorMessage="1" sqref="D2">
      <formula1>$B$113:$B$228</formula1>
    </dataValidation>
  </dataValidations>
  <printOptions/>
  <pageMargins left="0.75" right="0.75" top="1" bottom="0.7" header="0.5" footer="0.5"/>
  <pageSetup horizontalDpi="600" verticalDpi="600" orientation="portrait" scale="80" r:id="rId2"/>
  <headerFooter alignWithMargins="0">
    <oddHeader>&amp;LTD-1(elec)
Revised 7/11&amp;C&amp;"Times New Roman,Bold"&amp;12NORTH CAROLINA PUBLIC SCHOOLS&amp;"Times New Roman,Regular"
&amp;"Times New Roman,Bold"ANNUAL PUPIL TRANSPORTATION REPORT&amp;"Arial,Regular"&amp;10
&amp;R2010-11
Page 1</oddHeader>
  </headerFooter>
  <drawing r:id="rId1"/>
</worksheet>
</file>

<file path=xl/worksheets/sheet4.xml><?xml version="1.0" encoding="utf-8"?>
<worksheet xmlns="http://schemas.openxmlformats.org/spreadsheetml/2006/main" xmlns:r="http://schemas.openxmlformats.org/officeDocument/2006/relationships">
  <sheetPr>
    <tabColor indexed="11"/>
  </sheetPr>
  <dimension ref="A1:F57"/>
  <sheetViews>
    <sheetView workbookViewId="0" topLeftCell="A1">
      <selection activeCell="E15" sqref="E15"/>
    </sheetView>
  </sheetViews>
  <sheetFormatPr defaultColWidth="9.140625" defaultRowHeight="12.75"/>
  <cols>
    <col min="1" max="1" width="50.57421875" style="0" customWidth="1"/>
    <col min="2" max="2" width="12.8515625" style="0" customWidth="1"/>
    <col min="3" max="3" width="11.8515625" style="0" customWidth="1"/>
    <col min="4" max="4" width="14.28125" style="0" customWidth="1"/>
    <col min="5" max="5" width="13.28125" style="0" customWidth="1"/>
    <col min="6" max="6" width="16.28125" style="0" customWidth="1"/>
  </cols>
  <sheetData>
    <row r="1" spans="1:6" ht="15.75">
      <c r="A1" s="6" t="s">
        <v>75</v>
      </c>
      <c r="B1" s="7"/>
      <c r="C1" s="7"/>
      <c r="D1" s="7"/>
      <c r="E1" s="7"/>
      <c r="F1" s="7"/>
    </row>
    <row r="2" spans="1:6" ht="15.75">
      <c r="A2" s="7" t="s">
        <v>100</v>
      </c>
      <c r="B2" s="8"/>
      <c r="C2" s="6" t="s">
        <v>101</v>
      </c>
      <c r="D2" s="6"/>
      <c r="E2" s="7"/>
      <c r="F2" s="7"/>
    </row>
    <row r="3" spans="1:6" ht="15.75">
      <c r="A3" s="7" t="s">
        <v>102</v>
      </c>
      <c r="B3" s="9"/>
      <c r="C3" s="6" t="s">
        <v>101</v>
      </c>
      <c r="D3" s="6"/>
      <c r="E3" s="7"/>
      <c r="F3" s="7"/>
    </row>
    <row r="4" spans="1:6" ht="15.75">
      <c r="A4" s="7" t="s">
        <v>103</v>
      </c>
      <c r="B4" s="7"/>
      <c r="C4" s="7"/>
      <c r="D4" s="7"/>
      <c r="E4" s="7"/>
      <c r="F4" s="7"/>
    </row>
    <row r="5" spans="1:6" ht="15.75">
      <c r="A5" s="7" t="s">
        <v>104</v>
      </c>
      <c r="B5" s="7"/>
      <c r="C5" s="7"/>
      <c r="D5" s="7"/>
      <c r="E5" s="7"/>
      <c r="F5" s="7"/>
    </row>
    <row r="6" spans="1:6" ht="15.75">
      <c r="A6" s="7" t="s">
        <v>430</v>
      </c>
      <c r="B6" s="9"/>
      <c r="C6" s="7"/>
      <c r="D6" s="7"/>
      <c r="E6" s="7"/>
      <c r="F6" s="7"/>
    </row>
    <row r="7" spans="1:6" ht="15.75">
      <c r="A7" s="7" t="s">
        <v>105</v>
      </c>
      <c r="B7" s="7"/>
      <c r="C7" s="7"/>
      <c r="D7" s="7"/>
      <c r="E7" s="7"/>
      <c r="F7" s="7"/>
    </row>
    <row r="8" spans="1:6" ht="15.75">
      <c r="A8" s="7" t="s">
        <v>106</v>
      </c>
      <c r="B8" s="9"/>
      <c r="C8" s="7"/>
      <c r="D8" s="7"/>
      <c r="E8" s="7"/>
      <c r="F8" s="7"/>
    </row>
    <row r="9" spans="1:6" ht="15.75">
      <c r="A9" s="7" t="s">
        <v>107</v>
      </c>
      <c r="B9" s="7"/>
      <c r="C9" s="7"/>
      <c r="D9" s="7"/>
      <c r="E9" s="7"/>
      <c r="F9" s="7"/>
    </row>
    <row r="10" spans="1:6" ht="15.75">
      <c r="A10" s="7" t="s">
        <v>431</v>
      </c>
      <c r="B10" s="9"/>
      <c r="C10" s="7"/>
      <c r="D10" s="7"/>
      <c r="E10" s="7"/>
      <c r="F10" s="7"/>
    </row>
    <row r="11" spans="1:6" ht="15.75">
      <c r="A11" s="7" t="s">
        <v>108</v>
      </c>
      <c r="B11" s="10"/>
      <c r="C11" s="7"/>
      <c r="D11" s="7"/>
      <c r="E11" s="7"/>
      <c r="F11" s="7"/>
    </row>
    <row r="12" spans="1:6" ht="15.75">
      <c r="A12" s="7" t="s">
        <v>109</v>
      </c>
      <c r="B12" s="11">
        <f>B2-B10</f>
        <v>0</v>
      </c>
      <c r="C12" s="7"/>
      <c r="D12" s="7"/>
      <c r="E12" s="7"/>
      <c r="F12" s="7"/>
    </row>
    <row r="13" spans="1:6" ht="15.75">
      <c r="A13" s="7" t="s">
        <v>110</v>
      </c>
      <c r="B13" s="12" t="s">
        <v>111</v>
      </c>
      <c r="C13" s="12" t="s">
        <v>112</v>
      </c>
      <c r="D13" s="12" t="s">
        <v>113</v>
      </c>
      <c r="E13" s="7"/>
      <c r="F13" s="7"/>
    </row>
    <row r="14" spans="1:6" ht="15.75">
      <c r="A14" s="7"/>
      <c r="B14" s="12" t="s">
        <v>114</v>
      </c>
      <c r="C14" s="12" t="s">
        <v>115</v>
      </c>
      <c r="D14" s="12" t="s">
        <v>116</v>
      </c>
      <c r="E14" s="7"/>
      <c r="F14" s="7"/>
    </row>
    <row r="15" spans="1:6" ht="15.75">
      <c r="A15" s="12" t="s">
        <v>117</v>
      </c>
      <c r="B15" s="9"/>
      <c r="C15" s="9"/>
      <c r="D15" s="143"/>
      <c r="E15" s="7"/>
      <c r="F15" s="7"/>
    </row>
    <row r="16" spans="1:6" ht="15.75">
      <c r="A16" s="12" t="s">
        <v>118</v>
      </c>
      <c r="B16" s="9"/>
      <c r="C16" s="9"/>
      <c r="D16" s="143"/>
      <c r="E16" s="7"/>
      <c r="F16" s="7"/>
    </row>
    <row r="17" spans="1:6" ht="15.75">
      <c r="A17" s="12" t="s">
        <v>119</v>
      </c>
      <c r="B17" s="9"/>
      <c r="C17" s="9"/>
      <c r="D17" s="143"/>
      <c r="E17" s="7"/>
      <c r="F17" s="7"/>
    </row>
    <row r="18" spans="1:6" ht="15.75">
      <c r="A18" s="12" t="s">
        <v>120</v>
      </c>
      <c r="B18" s="11">
        <f>B15+B16+B17</f>
        <v>0</v>
      </c>
      <c r="C18" s="11">
        <f>C15+C16+C17</f>
        <v>0</v>
      </c>
      <c r="D18" s="144">
        <f>D15+D16+D17</f>
        <v>0</v>
      </c>
      <c r="E18" s="7"/>
      <c r="F18" s="7"/>
    </row>
    <row r="19" spans="1:6" ht="15.75">
      <c r="A19" s="6" t="s">
        <v>77</v>
      </c>
      <c r="B19" s="7"/>
      <c r="C19" s="7"/>
      <c r="D19" s="7"/>
      <c r="E19" s="7"/>
      <c r="F19" s="7"/>
    </row>
    <row r="20" spans="1:6" ht="15.75">
      <c r="A20" s="7" t="s">
        <v>121</v>
      </c>
      <c r="B20" s="13"/>
      <c r="C20" s="7"/>
      <c r="D20" s="7"/>
      <c r="E20" s="7"/>
      <c r="F20" s="7"/>
    </row>
    <row r="21" spans="1:6" ht="15.75">
      <c r="A21" s="7" t="s">
        <v>122</v>
      </c>
      <c r="B21" s="13"/>
      <c r="C21" s="7"/>
      <c r="D21" s="7"/>
      <c r="E21" s="7"/>
      <c r="F21" s="7"/>
    </row>
    <row r="22" spans="1:6" ht="15.75">
      <c r="A22" s="7" t="s">
        <v>123</v>
      </c>
      <c r="B22" s="13"/>
      <c r="C22" s="7"/>
      <c r="D22" s="7"/>
      <c r="E22" s="7"/>
      <c r="F22" s="7"/>
    </row>
    <row r="23" spans="1:6" ht="15.75">
      <c r="A23" s="7" t="s">
        <v>124</v>
      </c>
      <c r="B23" s="13"/>
      <c r="C23" s="7"/>
      <c r="D23" s="7"/>
      <c r="E23" s="7"/>
      <c r="F23" s="7"/>
    </row>
    <row r="24" spans="1:6" ht="15.75">
      <c r="A24" s="7" t="s">
        <v>125</v>
      </c>
      <c r="B24" s="10"/>
      <c r="C24" s="10"/>
      <c r="D24" s="10"/>
      <c r="E24" s="10"/>
      <c r="F24" s="10"/>
    </row>
    <row r="25" spans="1:6" ht="4.5" customHeight="1">
      <c r="A25" s="10"/>
      <c r="B25" s="7"/>
      <c r="C25" s="7"/>
      <c r="D25" s="7"/>
      <c r="E25" s="7"/>
      <c r="F25" s="7"/>
    </row>
    <row r="26" spans="1:6" ht="15.75">
      <c r="A26" s="7" t="s">
        <v>126</v>
      </c>
      <c r="B26" s="7" t="s">
        <v>127</v>
      </c>
      <c r="C26" s="7" t="s">
        <v>128</v>
      </c>
      <c r="D26" s="7" t="s">
        <v>129</v>
      </c>
      <c r="E26" s="7"/>
      <c r="F26" s="7"/>
    </row>
    <row r="27" spans="1:6" ht="15.75">
      <c r="A27" s="9"/>
      <c r="B27" s="9"/>
      <c r="C27" s="9"/>
      <c r="D27" s="9"/>
      <c r="E27" s="7"/>
      <c r="F27" s="7"/>
    </row>
    <row r="28" spans="1:6" ht="15.75">
      <c r="A28" s="7" t="s">
        <v>205</v>
      </c>
      <c r="B28" s="7"/>
      <c r="C28" s="7"/>
      <c r="D28" s="7"/>
      <c r="E28" s="7"/>
      <c r="F28" s="7"/>
    </row>
    <row r="29" spans="1:6" ht="15.75">
      <c r="A29" s="12" t="s">
        <v>206</v>
      </c>
      <c r="B29" s="7" t="s">
        <v>127</v>
      </c>
      <c r="C29" s="7" t="s">
        <v>128</v>
      </c>
      <c r="D29" s="7" t="s">
        <v>129</v>
      </c>
      <c r="E29" s="7"/>
      <c r="F29" s="7"/>
    </row>
    <row r="30" spans="1:6" ht="15.75">
      <c r="A30" s="9"/>
      <c r="B30" s="9"/>
      <c r="C30" s="9"/>
      <c r="D30" s="9"/>
      <c r="E30" s="7"/>
      <c r="F30" s="7"/>
    </row>
    <row r="31" spans="1:6" ht="15.75">
      <c r="A31" s="9"/>
      <c r="B31" s="9"/>
      <c r="C31" s="9"/>
      <c r="D31" s="9"/>
      <c r="E31" s="7"/>
      <c r="F31" s="7"/>
    </row>
    <row r="32" spans="1:6" ht="15.75">
      <c r="A32" s="9"/>
      <c r="B32" s="9"/>
      <c r="C32" s="9"/>
      <c r="D32" s="9"/>
      <c r="E32" s="7"/>
      <c r="F32" s="7"/>
    </row>
    <row r="33" spans="1:6" ht="15.75">
      <c r="A33" s="9"/>
      <c r="B33" s="9"/>
      <c r="C33" s="9"/>
      <c r="D33" s="9"/>
      <c r="E33" s="7"/>
      <c r="F33" s="7"/>
    </row>
    <row r="34" spans="1:6" ht="15.75">
      <c r="A34" s="9"/>
      <c r="B34" s="9"/>
      <c r="C34" s="9"/>
      <c r="D34" s="9"/>
      <c r="E34" s="7"/>
      <c r="F34" s="7"/>
    </row>
    <row r="35" spans="1:6" ht="15.75">
      <c r="A35" s="14" t="s">
        <v>207</v>
      </c>
      <c r="B35" s="15" t="s">
        <v>208</v>
      </c>
      <c r="C35" s="16">
        <f>SUM(C30:C34)+Additional!C28</f>
        <v>0</v>
      </c>
      <c r="D35" s="16">
        <f>SUM(D30:D34)+Additional!D28</f>
        <v>0</v>
      </c>
      <c r="E35" s="7"/>
      <c r="F35" s="7"/>
    </row>
    <row r="36" spans="1:6" ht="24.75" customHeight="1">
      <c r="A36" s="10"/>
      <c r="B36" s="7"/>
      <c r="C36" s="7"/>
      <c r="D36" s="7"/>
      <c r="E36" s="7"/>
      <c r="F36" s="7"/>
    </row>
    <row r="37" spans="1:6" ht="27.75" customHeight="1">
      <c r="A37" s="7"/>
      <c r="B37" s="7"/>
      <c r="C37" s="7"/>
      <c r="D37" s="7"/>
      <c r="E37" s="7"/>
      <c r="F37" s="7"/>
    </row>
    <row r="38" spans="1:6" ht="15.75">
      <c r="A38" s="6" t="s">
        <v>83</v>
      </c>
      <c r="B38" s="7"/>
      <c r="C38" s="7"/>
      <c r="D38" s="7"/>
      <c r="E38" s="7"/>
      <c r="F38" s="7"/>
    </row>
    <row r="39" spans="1:6" ht="15.75">
      <c r="A39" s="7" t="s">
        <v>209</v>
      </c>
      <c r="B39" s="10"/>
      <c r="C39" s="9"/>
      <c r="D39" s="7"/>
      <c r="E39" s="7"/>
      <c r="F39" s="7"/>
    </row>
    <row r="40" spans="1:6" ht="15.75">
      <c r="A40" s="7" t="s">
        <v>210</v>
      </c>
      <c r="B40" s="10"/>
      <c r="C40" s="9"/>
      <c r="D40" s="7"/>
      <c r="E40" s="7"/>
      <c r="F40" s="7"/>
    </row>
    <row r="41" spans="1:6" ht="15.75">
      <c r="A41" s="7" t="s">
        <v>211</v>
      </c>
      <c r="B41" s="7"/>
      <c r="C41" s="7"/>
      <c r="D41" s="7"/>
      <c r="E41" s="7"/>
      <c r="F41" s="7"/>
    </row>
    <row r="42" spans="1:6" ht="15.75">
      <c r="A42" s="7" t="s">
        <v>212</v>
      </c>
      <c r="B42" s="12" t="s">
        <v>213</v>
      </c>
      <c r="C42" s="12" t="s">
        <v>214</v>
      </c>
      <c r="D42" s="12" t="s">
        <v>215</v>
      </c>
      <c r="E42" s="7"/>
      <c r="F42" s="7"/>
    </row>
    <row r="43" spans="1:6" ht="15.75">
      <c r="A43" s="44" t="s">
        <v>5</v>
      </c>
      <c r="B43" s="12" t="s">
        <v>216</v>
      </c>
      <c r="C43" s="12" t="s">
        <v>217</v>
      </c>
      <c r="D43" s="12" t="s">
        <v>218</v>
      </c>
      <c r="E43" s="7"/>
      <c r="F43" s="7"/>
    </row>
    <row r="44" spans="1:6" ht="15.75">
      <c r="A44" s="7">
        <v>1</v>
      </c>
      <c r="B44" s="9"/>
      <c r="C44" s="9"/>
      <c r="D44" s="9"/>
      <c r="E44" s="7"/>
      <c r="F44" s="7"/>
    </row>
    <row r="45" spans="1:6" ht="15.75">
      <c r="A45" s="7">
        <v>2</v>
      </c>
      <c r="B45" s="9"/>
      <c r="C45" s="9"/>
      <c r="D45" s="9"/>
      <c r="E45" s="7"/>
      <c r="F45" s="7"/>
    </row>
    <row r="46" spans="1:6" ht="15.75">
      <c r="A46" s="7">
        <v>3</v>
      </c>
      <c r="B46" s="9"/>
      <c r="C46" s="9"/>
      <c r="D46" s="9"/>
      <c r="E46" s="7"/>
      <c r="F46" s="7"/>
    </row>
    <row r="47" spans="1:6" ht="15.75">
      <c r="A47" s="7">
        <v>4</v>
      </c>
      <c r="B47" s="9"/>
      <c r="C47" s="9"/>
      <c r="D47" s="9"/>
      <c r="E47" s="7"/>
      <c r="F47" s="7"/>
    </row>
    <row r="48" spans="1:6" ht="15.75">
      <c r="A48" s="7">
        <v>5</v>
      </c>
      <c r="B48" s="9"/>
      <c r="C48" s="9"/>
      <c r="D48" s="9"/>
      <c r="E48" s="7"/>
      <c r="F48" s="7"/>
    </row>
    <row r="49" spans="1:6" ht="15.75">
      <c r="A49" s="6" t="s">
        <v>219</v>
      </c>
      <c r="B49" s="17"/>
      <c r="C49" s="18" t="s">
        <v>208</v>
      </c>
      <c r="D49" s="16">
        <f>SUM(D44:D48)+Additional!D47</f>
        <v>0</v>
      </c>
      <c r="E49" s="7"/>
      <c r="F49" s="7"/>
    </row>
    <row r="50" spans="1:6" ht="13.5" customHeight="1">
      <c r="A50" s="6"/>
      <c r="B50" s="17"/>
      <c r="C50" s="18"/>
      <c r="D50" s="19"/>
      <c r="E50" s="7"/>
      <c r="F50" s="7"/>
    </row>
    <row r="51" spans="1:6" ht="12.75">
      <c r="A51" s="4" t="s">
        <v>426</v>
      </c>
      <c r="B51" s="20"/>
      <c r="C51" s="5"/>
      <c r="D51" s="5"/>
      <c r="E51" s="5"/>
      <c r="F51" s="5"/>
    </row>
    <row r="52" spans="1:6" ht="13.5" thickBot="1">
      <c r="A52" s="5"/>
      <c r="B52" s="20"/>
      <c r="C52" s="5"/>
      <c r="D52" s="5"/>
      <c r="E52" s="5"/>
      <c r="F52" s="5"/>
    </row>
    <row r="53" spans="1:6" ht="14.25" thickBot="1" thickTop="1">
      <c r="A53" s="5"/>
      <c r="B53" s="20"/>
      <c r="C53" s="5"/>
      <c r="E53" s="5">
        <v>1</v>
      </c>
      <c r="F53" s="110"/>
    </row>
    <row r="54" spans="1:2" ht="13.5" thickTop="1">
      <c r="A54" s="5"/>
      <c r="B54" s="20"/>
    </row>
    <row r="56" ht="13.5" thickBot="1"/>
    <row r="57" spans="5:6" ht="14.25" thickBot="1" thickTop="1">
      <c r="E57">
        <v>2</v>
      </c>
      <c r="F57" s="110"/>
    </row>
    <row r="58" ht="13.5" thickTop="1"/>
  </sheetData>
  <sheetProtection password="88AC" sheet="1"/>
  <printOptions/>
  <pageMargins left="0.75" right="0.75" top="1" bottom="0.58" header="0.5" footer="0.5"/>
  <pageSetup horizontalDpi="300" verticalDpi="300" orientation="portrait" scale="76" r:id="rId2"/>
  <headerFooter alignWithMargins="0">
    <oddHeader>&amp;RTD-1 2010-11
page 2</oddHead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A1:D48"/>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43.28125" style="0" customWidth="1"/>
    <col min="2" max="2" width="15.8515625" style="0" customWidth="1"/>
    <col min="3" max="3" width="12.7109375" style="0" customWidth="1"/>
    <col min="4" max="4" width="12.8515625" style="0" customWidth="1"/>
  </cols>
  <sheetData>
    <row r="1" ht="12.75">
      <c r="A1" s="5" t="s">
        <v>205</v>
      </c>
    </row>
    <row r="2" spans="1:4" ht="12.75">
      <c r="A2" s="21" t="s">
        <v>206</v>
      </c>
      <c r="B2" s="5" t="s">
        <v>127</v>
      </c>
      <c r="C2" s="5" t="s">
        <v>128</v>
      </c>
      <c r="D2" s="5" t="s">
        <v>220</v>
      </c>
    </row>
    <row r="3" spans="1:4" ht="12.75">
      <c r="A3" s="22"/>
      <c r="B3" s="23"/>
      <c r="C3" s="24"/>
      <c r="D3" s="24"/>
    </row>
    <row r="4" spans="1:4" ht="12.75">
      <c r="A4" s="22"/>
      <c r="B4" s="23"/>
      <c r="C4" s="24"/>
      <c r="D4" s="24"/>
    </row>
    <row r="5" spans="1:4" ht="12.75">
      <c r="A5" s="22"/>
      <c r="B5" s="23"/>
      <c r="C5" s="142"/>
      <c r="D5" s="23"/>
    </row>
    <row r="6" spans="1:4" ht="12.75">
      <c r="A6" s="22"/>
      <c r="B6" s="23"/>
      <c r="C6" s="23"/>
      <c r="D6" s="23"/>
    </row>
    <row r="7" spans="1:4" ht="12.75">
      <c r="A7" s="22">
        <v>10</v>
      </c>
      <c r="B7" s="23"/>
      <c r="C7" s="23"/>
      <c r="D7" s="23"/>
    </row>
    <row r="8" spans="1:4" ht="12.75">
      <c r="A8" s="22">
        <v>11</v>
      </c>
      <c r="B8" s="23"/>
      <c r="C8" s="23"/>
      <c r="D8" s="23"/>
    </row>
    <row r="9" spans="1:4" ht="12.75">
      <c r="A9" s="22">
        <v>12</v>
      </c>
      <c r="B9" s="23"/>
      <c r="C9" s="23"/>
      <c r="D9" s="23"/>
    </row>
    <row r="10" spans="1:4" ht="12.75">
      <c r="A10" s="22">
        <v>13</v>
      </c>
      <c r="B10" s="23"/>
      <c r="C10" s="23"/>
      <c r="D10" s="23"/>
    </row>
    <row r="11" spans="1:4" ht="12.75">
      <c r="A11" s="22">
        <v>14</v>
      </c>
      <c r="B11" s="23"/>
      <c r="C11" s="23"/>
      <c r="D11" s="23"/>
    </row>
    <row r="12" spans="1:4" ht="12.75">
      <c r="A12" s="22">
        <v>15</v>
      </c>
      <c r="B12" s="23"/>
      <c r="C12" s="23"/>
      <c r="D12" s="23"/>
    </row>
    <row r="13" spans="1:4" ht="12.75">
      <c r="A13" s="22">
        <v>16</v>
      </c>
      <c r="B13" s="23"/>
      <c r="C13" s="23"/>
      <c r="D13" s="23"/>
    </row>
    <row r="14" spans="1:4" ht="12.75">
      <c r="A14" s="22">
        <v>17</v>
      </c>
      <c r="B14" s="23"/>
      <c r="C14" s="23"/>
      <c r="D14" s="23"/>
    </row>
    <row r="15" spans="1:4" ht="12.75">
      <c r="A15" s="22">
        <v>18</v>
      </c>
      <c r="B15" s="23"/>
      <c r="C15" s="23"/>
      <c r="D15" s="23"/>
    </row>
    <row r="16" spans="1:4" ht="12.75">
      <c r="A16" s="22">
        <v>19</v>
      </c>
      <c r="B16" s="23"/>
      <c r="C16" s="23"/>
      <c r="D16" s="23"/>
    </row>
    <row r="17" spans="1:4" ht="12.75">
      <c r="A17" s="22">
        <v>20</v>
      </c>
      <c r="B17" s="23"/>
      <c r="C17" s="24"/>
      <c r="D17" s="24"/>
    </row>
    <row r="18" spans="1:4" ht="12.75">
      <c r="A18" s="22">
        <v>21</v>
      </c>
      <c r="B18" s="23"/>
      <c r="C18" s="24"/>
      <c r="D18" s="24"/>
    </row>
    <row r="19" spans="1:4" ht="12.75">
      <c r="A19" s="22">
        <v>22</v>
      </c>
      <c r="B19" s="23"/>
      <c r="C19" s="24"/>
      <c r="D19" s="24"/>
    </row>
    <row r="20" spans="1:4" ht="12.75">
      <c r="A20" s="22">
        <v>23</v>
      </c>
      <c r="B20" s="23"/>
      <c r="C20" s="24"/>
      <c r="D20" s="24"/>
    </row>
    <row r="21" spans="1:4" ht="12.75">
      <c r="A21" s="22">
        <v>24</v>
      </c>
      <c r="B21" s="23"/>
      <c r="C21" s="24"/>
      <c r="D21" s="24"/>
    </row>
    <row r="22" spans="1:4" ht="12.75">
      <c r="A22" s="22">
        <v>25</v>
      </c>
      <c r="B22" s="23"/>
      <c r="C22" s="24"/>
      <c r="D22" s="24"/>
    </row>
    <row r="23" spans="1:4" ht="12.75">
      <c r="A23" s="22">
        <v>26</v>
      </c>
      <c r="B23" s="23"/>
      <c r="C23" s="24"/>
      <c r="D23" s="24"/>
    </row>
    <row r="24" spans="1:4" ht="12.75">
      <c r="A24" s="22">
        <v>27</v>
      </c>
      <c r="B24" s="23"/>
      <c r="C24" s="24"/>
      <c r="D24" s="24"/>
    </row>
    <row r="25" spans="1:4" ht="12.75">
      <c r="A25" s="22">
        <v>28</v>
      </c>
      <c r="B25" s="23"/>
      <c r="C25" s="24"/>
      <c r="D25" s="24"/>
    </row>
    <row r="26" spans="1:4" ht="12.75">
      <c r="A26" s="22">
        <v>29</v>
      </c>
      <c r="B26" s="23"/>
      <c r="C26" s="24"/>
      <c r="D26" s="24"/>
    </row>
    <row r="27" spans="1:4" ht="12.75">
      <c r="A27" s="22">
        <v>30</v>
      </c>
      <c r="B27" s="23"/>
      <c r="C27" s="24"/>
      <c r="D27" s="24"/>
    </row>
    <row r="28" spans="2:4" ht="12.75">
      <c r="B28" t="s">
        <v>208</v>
      </c>
      <c r="C28" s="25">
        <f>SUM(C3:C27)</f>
        <v>0</v>
      </c>
      <c r="D28" s="25">
        <f>SUM(D3:D27)</f>
        <v>0</v>
      </c>
    </row>
    <row r="30" spans="1:4" ht="12.75">
      <c r="A30" s="5" t="s">
        <v>7</v>
      </c>
      <c r="B30" s="5" t="s">
        <v>213</v>
      </c>
      <c r="C30" s="5" t="s">
        <v>214</v>
      </c>
      <c r="D30" s="5" t="s">
        <v>215</v>
      </c>
    </row>
    <row r="31" spans="1:4" ht="12.75">
      <c r="A31" s="37" t="s">
        <v>6</v>
      </c>
      <c r="B31" s="5" t="s">
        <v>216</v>
      </c>
      <c r="C31" s="5" t="s">
        <v>217</v>
      </c>
      <c r="D31" s="5" t="s">
        <v>218</v>
      </c>
    </row>
    <row r="32" spans="1:4" ht="12.75">
      <c r="A32" s="3">
        <v>6</v>
      </c>
      <c r="B32" s="23"/>
      <c r="C32" s="23"/>
      <c r="D32" s="24"/>
    </row>
    <row r="33" spans="1:4" ht="12.75">
      <c r="A33" s="3">
        <v>7</v>
      </c>
      <c r="B33" s="23"/>
      <c r="C33" s="23"/>
      <c r="D33" s="24"/>
    </row>
    <row r="34" spans="1:4" ht="12.75">
      <c r="A34" s="3">
        <v>8</v>
      </c>
      <c r="B34" s="23"/>
      <c r="C34" s="23"/>
      <c r="D34" s="24"/>
    </row>
    <row r="35" spans="1:4" ht="12.75">
      <c r="A35" s="3">
        <v>9</v>
      </c>
      <c r="B35" s="23"/>
      <c r="C35" s="23"/>
      <c r="D35" s="24"/>
    </row>
    <row r="36" spans="1:4" ht="12.75">
      <c r="A36" s="3">
        <v>10</v>
      </c>
      <c r="B36" s="23"/>
      <c r="C36" s="23"/>
      <c r="D36" s="24"/>
    </row>
    <row r="37" spans="1:4" ht="12.75">
      <c r="A37" s="3">
        <v>11</v>
      </c>
      <c r="B37" s="23"/>
      <c r="C37" s="23"/>
      <c r="D37" s="24"/>
    </row>
    <row r="38" spans="1:4" ht="12.75">
      <c r="A38" s="3">
        <v>12</v>
      </c>
      <c r="B38" s="23"/>
      <c r="C38" s="23"/>
      <c r="D38" s="24"/>
    </row>
    <row r="39" spans="1:4" ht="12.75">
      <c r="A39" s="3">
        <v>13</v>
      </c>
      <c r="B39" s="23"/>
      <c r="C39" s="23"/>
      <c r="D39" s="24"/>
    </row>
    <row r="40" spans="1:4" ht="12.75">
      <c r="A40" s="3">
        <v>14</v>
      </c>
      <c r="B40" s="23"/>
      <c r="C40" s="23"/>
      <c r="D40" s="24"/>
    </row>
    <row r="41" spans="1:4" ht="12.75">
      <c r="A41" s="3">
        <v>15</v>
      </c>
      <c r="B41" s="23"/>
      <c r="C41" s="23"/>
      <c r="D41" s="24"/>
    </row>
    <row r="42" spans="1:4" ht="12.75">
      <c r="A42" s="3">
        <v>16</v>
      </c>
      <c r="B42" s="23"/>
      <c r="C42" s="23"/>
      <c r="D42" s="24"/>
    </row>
    <row r="43" spans="1:4" ht="12.75">
      <c r="A43" s="3">
        <v>17</v>
      </c>
      <c r="B43" s="23"/>
      <c r="C43" s="23"/>
      <c r="D43" s="24"/>
    </row>
    <row r="44" spans="1:4" ht="12.75">
      <c r="A44" s="3">
        <v>18</v>
      </c>
      <c r="B44" s="23"/>
      <c r="C44" s="23"/>
      <c r="D44" s="24"/>
    </row>
    <row r="45" spans="1:4" ht="12.75">
      <c r="A45" s="3">
        <v>19</v>
      </c>
      <c r="B45" s="23"/>
      <c r="C45" s="23"/>
      <c r="D45" s="24"/>
    </row>
    <row r="46" spans="1:4" ht="12.75">
      <c r="A46" s="3">
        <v>20</v>
      </c>
      <c r="B46" s="23"/>
      <c r="C46" s="23"/>
      <c r="D46" s="24"/>
    </row>
    <row r="47" spans="3:4" ht="12.75">
      <c r="C47" t="s">
        <v>208</v>
      </c>
      <c r="D47" s="25">
        <f>SUM(D32:D46)</f>
        <v>0</v>
      </c>
    </row>
    <row r="48" ht="12.75">
      <c r="A48" s="37" t="s">
        <v>5</v>
      </c>
    </row>
  </sheetData>
  <sheetProtection password="88AC" sheet="1" objects="1" scenarios="1"/>
  <printOptions/>
  <pageMargins left="0.75" right="0.75" top="1" bottom="1" header="0.5" footer="0.5"/>
  <pageSetup horizontalDpi="300" verticalDpi="300" orientation="portrait" r:id="rId1"/>
  <headerFooter alignWithMargins="0">
    <oddHeader>&amp;LTD-1 (elec)
Revised 07/11&amp;CPUBLIC SCHOOLS
ANNUAL PUPIL TRANSPORTATION REPORT&amp;R2010-11
Page 2a</oddHeader>
  </headerFooter>
</worksheet>
</file>

<file path=xl/worksheets/sheet6.xml><?xml version="1.0" encoding="utf-8"?>
<worksheet xmlns="http://schemas.openxmlformats.org/spreadsheetml/2006/main" xmlns:r="http://schemas.openxmlformats.org/officeDocument/2006/relationships">
  <sheetPr>
    <tabColor indexed="40"/>
  </sheetPr>
  <dimension ref="A1:H177"/>
  <sheetViews>
    <sheetView zoomScalePageLayoutView="0" workbookViewId="0" topLeftCell="A1">
      <selection activeCell="A1" sqref="A1"/>
    </sheetView>
  </sheetViews>
  <sheetFormatPr defaultColWidth="9.140625" defaultRowHeight="12.75"/>
  <cols>
    <col min="1" max="1" width="6.28125" style="26" customWidth="1"/>
    <col min="2" max="2" width="30.28125" style="0" customWidth="1"/>
    <col min="3" max="3" width="50.00390625" style="0" customWidth="1"/>
    <col min="4" max="4" width="18.28125" style="0" customWidth="1"/>
  </cols>
  <sheetData>
    <row r="1" spans="1:8" ht="15.75">
      <c r="A1" s="179" t="s">
        <v>143</v>
      </c>
      <c r="B1" s="5"/>
      <c r="C1" s="5"/>
      <c r="D1" s="5"/>
      <c r="E1" s="5"/>
      <c r="F1" s="5"/>
      <c r="G1" s="5"/>
      <c r="H1" s="5"/>
    </row>
    <row r="2" spans="1:8" ht="12.75">
      <c r="A2" s="105"/>
      <c r="B2" s="5"/>
      <c r="C2" s="5"/>
      <c r="D2" s="5"/>
      <c r="E2" s="5"/>
      <c r="F2" s="5"/>
      <c r="G2" s="5"/>
      <c r="H2" s="5"/>
    </row>
    <row r="3" spans="1:8" ht="12.75">
      <c r="A3" s="183" t="s">
        <v>221</v>
      </c>
      <c r="B3" s="45"/>
      <c r="C3" s="45"/>
      <c r="D3" s="45"/>
      <c r="E3" s="5"/>
      <c r="F3" s="5"/>
      <c r="G3" s="5"/>
      <c r="H3" s="5"/>
    </row>
    <row r="4" spans="1:8" ht="12.75">
      <c r="A4" s="136" t="s">
        <v>222</v>
      </c>
      <c r="B4" s="5"/>
      <c r="C4" s="5"/>
      <c r="D4" s="5"/>
      <c r="E4" s="5"/>
      <c r="F4" s="5"/>
      <c r="G4" s="5"/>
      <c r="H4" s="5"/>
    </row>
    <row r="5" spans="1:8" ht="12.75">
      <c r="A5" s="181"/>
      <c r="B5" s="5" t="s">
        <v>223</v>
      </c>
      <c r="C5" s="5"/>
      <c r="D5" s="5"/>
      <c r="E5" s="5"/>
      <c r="F5" s="5"/>
      <c r="G5" s="5"/>
      <c r="H5" s="5"/>
    </row>
    <row r="6" spans="1:8" ht="12.75">
      <c r="A6" s="181"/>
      <c r="B6" s="184" t="s">
        <v>224</v>
      </c>
      <c r="C6" s="5"/>
      <c r="D6" s="5"/>
      <c r="E6" s="5"/>
      <c r="F6" s="5"/>
      <c r="G6" s="5"/>
      <c r="H6" s="5"/>
    </row>
    <row r="7" spans="1:8" ht="12.75">
      <c r="A7" s="181"/>
      <c r="B7" s="5" t="s">
        <v>225</v>
      </c>
      <c r="C7" s="5"/>
      <c r="D7" s="5"/>
      <c r="E7" s="5"/>
      <c r="F7" s="5"/>
      <c r="G7" s="5"/>
      <c r="H7" s="5"/>
    </row>
    <row r="8" spans="1:8" ht="12.75">
      <c r="A8" s="181"/>
      <c r="B8" s="5" t="s">
        <v>226</v>
      </c>
      <c r="C8" s="5"/>
      <c r="D8" s="5"/>
      <c r="E8" s="5"/>
      <c r="F8" s="5"/>
      <c r="G8" s="5"/>
      <c r="H8" s="5"/>
    </row>
    <row r="9" spans="1:8" ht="12.75">
      <c r="A9" s="181"/>
      <c r="B9" s="5" t="s">
        <v>227</v>
      </c>
      <c r="C9" s="5"/>
      <c r="D9" s="5"/>
      <c r="E9" s="5"/>
      <c r="F9" s="5"/>
      <c r="G9" s="5"/>
      <c r="H9" s="5"/>
    </row>
    <row r="10" spans="1:8" ht="12.75">
      <c r="A10" s="181"/>
      <c r="B10" s="5" t="s">
        <v>228</v>
      </c>
      <c r="C10" s="93"/>
      <c r="D10" s="5"/>
      <c r="E10" s="5"/>
      <c r="F10" s="5"/>
      <c r="G10" s="5"/>
      <c r="H10" s="5"/>
    </row>
    <row r="11" spans="1:8" ht="12.75">
      <c r="A11" s="105"/>
      <c r="B11" s="5"/>
      <c r="C11" s="5"/>
      <c r="D11" s="5"/>
      <c r="E11" s="5"/>
      <c r="F11" s="5"/>
      <c r="G11" s="5"/>
      <c r="H11" s="5"/>
    </row>
    <row r="12" spans="1:8" ht="12.75">
      <c r="A12" s="183" t="s">
        <v>229</v>
      </c>
      <c r="B12" s="5"/>
      <c r="C12" s="5"/>
      <c r="D12" s="5"/>
      <c r="E12" s="5"/>
      <c r="F12" s="5"/>
      <c r="G12" s="5"/>
      <c r="H12" s="5"/>
    </row>
    <row r="13" spans="1:8" ht="12.75">
      <c r="A13" s="181"/>
      <c r="B13" s="5"/>
      <c r="C13" s="5"/>
      <c r="D13" s="5"/>
      <c r="E13" s="5"/>
      <c r="F13" s="5"/>
      <c r="G13" s="5"/>
      <c r="H13" s="5"/>
    </row>
    <row r="14" spans="1:8" ht="12.75">
      <c r="A14" s="187"/>
      <c r="B14" s="5"/>
      <c r="C14" s="5"/>
      <c r="D14" s="5"/>
      <c r="E14" s="5"/>
      <c r="F14" s="5"/>
      <c r="G14" s="5"/>
      <c r="H14" s="5"/>
    </row>
    <row r="15" spans="1:8" ht="12.75">
      <c r="A15" s="186" t="s">
        <v>171</v>
      </c>
      <c r="B15" s="5"/>
      <c r="C15" s="5"/>
      <c r="D15" s="5"/>
      <c r="E15" s="5"/>
      <c r="F15" s="5"/>
      <c r="G15" s="5"/>
      <c r="H15" s="5"/>
    </row>
    <row r="16" spans="1:8" ht="12.75">
      <c r="A16" s="181"/>
      <c r="B16" s="5"/>
      <c r="C16" s="5"/>
      <c r="D16" s="5"/>
      <c r="E16" s="5"/>
      <c r="F16" s="5"/>
      <c r="G16" s="5"/>
      <c r="H16" s="5"/>
    </row>
    <row r="17" spans="1:8" ht="12.75">
      <c r="A17" s="105"/>
      <c r="B17" s="5"/>
      <c r="C17" s="5"/>
      <c r="D17" s="5"/>
      <c r="E17" s="5"/>
      <c r="F17" s="5"/>
      <c r="G17" s="5"/>
      <c r="H17" s="5"/>
    </row>
    <row r="18" spans="1:8" ht="12.75">
      <c r="A18" s="136" t="s">
        <v>232</v>
      </c>
      <c r="B18" s="5"/>
      <c r="C18" s="5"/>
      <c r="D18" s="5"/>
      <c r="E18" s="5"/>
      <c r="F18" s="5"/>
      <c r="G18" s="5"/>
      <c r="H18" s="5"/>
    </row>
    <row r="19" spans="1:8" ht="12.75">
      <c r="A19" s="181"/>
      <c r="B19" s="5" t="s">
        <v>223</v>
      </c>
      <c r="C19" s="5"/>
      <c r="D19" s="5"/>
      <c r="E19" s="5"/>
      <c r="F19" s="5"/>
      <c r="G19" s="5"/>
      <c r="H19" s="5"/>
    </row>
    <row r="20" spans="1:8" ht="12.75">
      <c r="A20" s="181"/>
      <c r="B20" s="5" t="s">
        <v>224</v>
      </c>
      <c r="C20" s="5"/>
      <c r="D20" s="5"/>
      <c r="E20" s="5"/>
      <c r="F20" s="5"/>
      <c r="G20" s="5"/>
      <c r="H20" s="5"/>
    </row>
    <row r="21" spans="1:8" ht="12.75">
      <c r="A21" s="181"/>
      <c r="B21" s="5" t="s">
        <v>225</v>
      </c>
      <c r="C21" s="5"/>
      <c r="D21" s="5"/>
      <c r="E21" s="5"/>
      <c r="F21" s="5"/>
      <c r="G21" s="5"/>
      <c r="H21" s="5"/>
    </row>
    <row r="22" spans="1:8" ht="12.75">
      <c r="A22" s="181"/>
      <c r="B22" s="5" t="s">
        <v>226</v>
      </c>
      <c r="C22" s="5"/>
      <c r="D22" s="5"/>
      <c r="E22" s="5"/>
      <c r="F22" s="5"/>
      <c r="G22" s="5"/>
      <c r="H22" s="5"/>
    </row>
    <row r="23" spans="1:8" ht="12.75">
      <c r="A23" s="181"/>
      <c r="B23" s="5" t="s">
        <v>227</v>
      </c>
      <c r="C23" s="5"/>
      <c r="D23" s="5" t="s">
        <v>763</v>
      </c>
      <c r="E23" s="5"/>
      <c r="F23" s="5"/>
      <c r="G23" s="5"/>
      <c r="H23" s="5"/>
    </row>
    <row r="24" spans="1:8" ht="12.75">
      <c r="A24" s="181"/>
      <c r="B24" s="5" t="s">
        <v>228</v>
      </c>
      <c r="C24" s="93"/>
      <c r="D24" s="5"/>
      <c r="E24" s="5"/>
      <c r="F24" s="5"/>
      <c r="G24" s="5"/>
      <c r="H24" s="5"/>
    </row>
    <row r="25" spans="1:8" ht="12.75">
      <c r="A25" s="105"/>
      <c r="B25" s="5"/>
      <c r="C25" s="5"/>
      <c r="D25" s="5"/>
      <c r="E25" s="5"/>
      <c r="F25" s="5"/>
      <c r="G25" s="5"/>
      <c r="H25" s="5"/>
    </row>
    <row r="26" spans="1:8" ht="12.75">
      <c r="A26" s="136" t="s">
        <v>233</v>
      </c>
      <c r="B26" s="5"/>
      <c r="C26" s="5"/>
      <c r="D26" s="5"/>
      <c r="E26" s="5"/>
      <c r="F26" s="5"/>
      <c r="G26" s="5"/>
      <c r="H26" s="5"/>
    </row>
    <row r="27" spans="1:8" ht="12.75">
      <c r="A27" s="181"/>
      <c r="B27" s="5"/>
      <c r="C27" s="5"/>
      <c r="D27" s="5"/>
      <c r="E27" s="5"/>
      <c r="F27" s="5"/>
      <c r="G27" s="5"/>
      <c r="H27" s="5"/>
    </row>
    <row r="28" spans="1:8" ht="12.75">
      <c r="A28" s="185"/>
      <c r="B28" s="5"/>
      <c r="C28" s="5"/>
      <c r="D28" s="5"/>
      <c r="E28" s="5"/>
      <c r="F28" s="5"/>
      <c r="G28" s="5"/>
      <c r="H28" s="5"/>
    </row>
    <row r="29" spans="1:8" ht="12.75">
      <c r="A29" s="136" t="s">
        <v>170</v>
      </c>
      <c r="B29" s="5"/>
      <c r="C29" s="5"/>
      <c r="D29" s="5"/>
      <c r="E29" s="5"/>
      <c r="F29" s="5"/>
      <c r="G29" s="5"/>
      <c r="H29" s="5"/>
    </row>
    <row r="30" spans="1:8" ht="12.75">
      <c r="A30" s="181"/>
      <c r="B30" s="5"/>
      <c r="C30" s="5"/>
      <c r="D30" s="5"/>
      <c r="E30" s="5"/>
      <c r="F30" s="5"/>
      <c r="G30" s="5"/>
      <c r="H30" s="5"/>
    </row>
    <row r="31" spans="1:8" ht="12.75">
      <c r="A31" s="105"/>
      <c r="B31" s="5"/>
      <c r="C31" s="5"/>
      <c r="D31" s="5"/>
      <c r="E31" s="5"/>
      <c r="F31" s="5"/>
      <c r="G31" s="5"/>
      <c r="H31" s="5"/>
    </row>
    <row r="32" spans="1:8" ht="12.75">
      <c r="A32" s="136" t="s">
        <v>234</v>
      </c>
      <c r="B32" s="185"/>
      <c r="C32" s="5"/>
      <c r="D32" s="5"/>
      <c r="E32" s="5"/>
      <c r="F32" s="5"/>
      <c r="G32" s="5"/>
      <c r="H32" s="5"/>
    </row>
    <row r="33" spans="1:8" ht="12.75">
      <c r="A33" s="181"/>
      <c r="B33" s="5" t="s">
        <v>235</v>
      </c>
      <c r="C33" s="5"/>
      <c r="D33" s="5"/>
      <c r="E33" s="5"/>
      <c r="F33" s="5"/>
      <c r="G33" s="5"/>
      <c r="H33" s="5"/>
    </row>
    <row r="34" spans="1:8" ht="12.75">
      <c r="A34" s="181"/>
      <c r="B34" s="5" t="s">
        <v>236</v>
      </c>
      <c r="C34" s="5"/>
      <c r="D34" s="5"/>
      <c r="E34" s="5"/>
      <c r="F34" s="5"/>
      <c r="G34" s="5"/>
      <c r="H34" s="5"/>
    </row>
    <row r="35" spans="1:8" ht="12.75">
      <c r="A35" s="181"/>
      <c r="B35" s="5" t="s">
        <v>237</v>
      </c>
      <c r="C35" s="5"/>
      <c r="D35" s="5"/>
      <c r="E35" s="5"/>
      <c r="F35" s="5"/>
      <c r="G35" s="5"/>
      <c r="H35" s="5"/>
    </row>
    <row r="36" spans="1:8" ht="12.75">
      <c r="A36" s="181"/>
      <c r="B36" s="5" t="s">
        <v>238</v>
      </c>
      <c r="C36" s="5"/>
      <c r="D36" s="5"/>
      <c r="E36" s="5"/>
      <c r="F36" s="5"/>
      <c r="G36" s="5"/>
      <c r="H36" s="5"/>
    </row>
    <row r="37" spans="1:8" ht="12.75">
      <c r="A37" s="181"/>
      <c r="B37" s="5" t="s">
        <v>239</v>
      </c>
      <c r="C37" s="5"/>
      <c r="D37" s="5"/>
      <c r="E37" s="5"/>
      <c r="F37" s="5"/>
      <c r="G37" s="5"/>
      <c r="H37" s="5"/>
    </row>
    <row r="38" spans="1:8" ht="12.75">
      <c r="A38" s="181"/>
      <c r="B38" s="5" t="s">
        <v>240</v>
      </c>
      <c r="C38" s="5"/>
      <c r="D38" s="5"/>
      <c r="E38" s="5"/>
      <c r="F38" s="5"/>
      <c r="G38" s="5"/>
      <c r="H38" s="5"/>
    </row>
    <row r="39" spans="1:8" ht="12.75">
      <c r="A39" s="181"/>
      <c r="B39" s="5" t="s">
        <v>241</v>
      </c>
      <c r="C39" s="5"/>
      <c r="D39" s="5"/>
      <c r="E39" s="5"/>
      <c r="F39" s="5"/>
      <c r="G39" s="5"/>
      <c r="H39" s="5"/>
    </row>
    <row r="40" spans="1:8" ht="12.75">
      <c r="A40" s="181"/>
      <c r="B40" s="5" t="s">
        <v>242</v>
      </c>
      <c r="C40" s="5"/>
      <c r="D40" s="5"/>
      <c r="E40" s="5"/>
      <c r="F40" s="5"/>
      <c r="G40" s="5"/>
      <c r="H40" s="5"/>
    </row>
    <row r="41" spans="1:8" ht="12.75">
      <c r="A41" s="181"/>
      <c r="B41" s="5" t="s">
        <v>243</v>
      </c>
      <c r="C41" s="5"/>
      <c r="D41" s="5"/>
      <c r="E41" s="5"/>
      <c r="F41" s="5"/>
      <c r="G41" s="5"/>
      <c r="H41" s="5"/>
    </row>
    <row r="42" spans="1:8" ht="12.75">
      <c r="A42" s="181"/>
      <c r="B42" s="5" t="s">
        <v>228</v>
      </c>
      <c r="C42" s="93"/>
      <c r="D42" s="5"/>
      <c r="E42" s="5"/>
      <c r="F42" s="5"/>
      <c r="G42" s="5"/>
      <c r="H42" s="5"/>
    </row>
    <row r="43" spans="2:8" ht="12.75">
      <c r="B43" s="5"/>
      <c r="C43" s="5"/>
      <c r="D43" s="5"/>
      <c r="E43" s="5"/>
      <c r="F43" s="5"/>
      <c r="G43" s="5"/>
      <c r="H43" s="5"/>
    </row>
    <row r="44" spans="1:8" ht="12.75">
      <c r="A44" s="136" t="s">
        <v>244</v>
      </c>
      <c r="B44" s="5"/>
      <c r="C44" s="5"/>
      <c r="D44" s="5"/>
      <c r="E44" s="5"/>
      <c r="F44" s="5"/>
      <c r="G44" s="5"/>
      <c r="H44" s="5"/>
    </row>
    <row r="45" spans="1:8" ht="12.75">
      <c r="A45" s="181"/>
      <c r="B45" s="5" t="s">
        <v>245</v>
      </c>
      <c r="C45" s="5"/>
      <c r="D45" s="5"/>
      <c r="E45" s="5"/>
      <c r="F45" s="5"/>
      <c r="G45" s="5"/>
      <c r="H45" s="5"/>
    </row>
    <row r="46" spans="1:8" ht="12.75">
      <c r="A46" s="181"/>
      <c r="B46" s="5" t="s">
        <v>246</v>
      </c>
      <c r="C46" s="5"/>
      <c r="D46" s="5"/>
      <c r="E46" s="5"/>
      <c r="F46" s="5"/>
      <c r="G46" s="5"/>
      <c r="H46" s="5"/>
    </row>
    <row r="47" spans="1:8" ht="12.75">
      <c r="A47" s="181"/>
      <c r="B47" s="5" t="s">
        <v>247</v>
      </c>
      <c r="C47" s="5"/>
      <c r="D47" s="5"/>
      <c r="E47" s="5"/>
      <c r="F47" s="5"/>
      <c r="G47" s="5"/>
      <c r="H47" s="5"/>
    </row>
    <row r="48" spans="1:8" ht="12.75">
      <c r="A48" s="105"/>
      <c r="B48" s="5"/>
      <c r="C48" s="5"/>
      <c r="D48" s="5"/>
      <c r="E48" s="5"/>
      <c r="F48" s="5"/>
      <c r="G48" s="5"/>
      <c r="H48" s="5"/>
    </row>
    <row r="49" spans="1:8" ht="12.75">
      <c r="A49" s="136" t="s">
        <v>248</v>
      </c>
      <c r="B49" s="5"/>
      <c r="C49" s="5"/>
      <c r="D49" s="5"/>
      <c r="E49" s="5"/>
      <c r="F49" s="5"/>
      <c r="G49" s="5"/>
      <c r="H49" s="5"/>
    </row>
    <row r="50" spans="1:8" ht="12.75">
      <c r="A50" s="196"/>
      <c r="B50" s="5" t="s">
        <v>249</v>
      </c>
      <c r="C50" s="5"/>
      <c r="D50" s="5"/>
      <c r="E50" s="5"/>
      <c r="F50" s="5"/>
      <c r="G50" s="5"/>
      <c r="H50" s="5"/>
    </row>
    <row r="51" spans="1:8" ht="12.75">
      <c r="A51" s="196"/>
      <c r="B51" s="5" t="s">
        <v>245</v>
      </c>
      <c r="C51" s="5"/>
      <c r="D51" s="5"/>
      <c r="E51" s="5"/>
      <c r="F51" s="5"/>
      <c r="G51" s="5"/>
      <c r="H51" s="5"/>
    </row>
    <row r="52" spans="2:8" ht="12.75">
      <c r="B52" s="5"/>
      <c r="C52" s="5"/>
      <c r="D52" s="5"/>
      <c r="E52" s="5"/>
      <c r="F52" s="5"/>
      <c r="G52" s="5"/>
      <c r="H52" s="5"/>
    </row>
    <row r="53" spans="1:8" ht="12.75">
      <c r="A53" s="136" t="s">
        <v>250</v>
      </c>
      <c r="B53" s="5"/>
      <c r="C53" s="5"/>
      <c r="D53" s="5"/>
      <c r="E53" s="5"/>
      <c r="F53" s="5"/>
      <c r="G53" s="5"/>
      <c r="H53" s="5"/>
    </row>
    <row r="54" spans="1:8" ht="12.75">
      <c r="A54" s="196"/>
      <c r="B54" s="5" t="s">
        <v>251</v>
      </c>
      <c r="C54" s="5"/>
      <c r="D54" s="5"/>
      <c r="E54" s="5"/>
      <c r="F54" s="5"/>
      <c r="G54" s="5"/>
      <c r="H54" s="5"/>
    </row>
    <row r="55" spans="1:8" ht="12.75">
      <c r="A55" s="181"/>
      <c r="B55" s="5" t="s">
        <v>245</v>
      </c>
      <c r="C55" s="5"/>
      <c r="D55" s="5"/>
      <c r="E55" s="5"/>
      <c r="F55" s="5"/>
      <c r="G55" s="5"/>
      <c r="H55" s="5"/>
    </row>
    <row r="56" spans="2:8" ht="12.75">
      <c r="B56" s="5"/>
      <c r="C56" s="5"/>
      <c r="D56" s="5"/>
      <c r="E56" s="5"/>
      <c r="F56" s="5"/>
      <c r="G56" s="5"/>
      <c r="H56" s="5"/>
    </row>
    <row r="57" spans="1:8" ht="12.75">
      <c r="A57" s="136" t="s">
        <v>252</v>
      </c>
      <c r="B57" s="5"/>
      <c r="C57" s="5"/>
      <c r="D57" s="5"/>
      <c r="E57" s="5"/>
      <c r="F57" s="5"/>
      <c r="G57" s="5"/>
      <c r="H57" s="5"/>
    </row>
    <row r="58" spans="1:8" ht="12.75">
      <c r="A58" s="195"/>
      <c r="B58" s="5" t="s">
        <v>253</v>
      </c>
      <c r="C58" s="5"/>
      <c r="D58" s="5"/>
      <c r="E58" s="5"/>
      <c r="F58" s="5"/>
      <c r="G58" s="5"/>
      <c r="H58" s="5"/>
    </row>
    <row r="59" spans="1:8" ht="12.75">
      <c r="A59" s="195"/>
      <c r="B59" s="5" t="s">
        <v>254</v>
      </c>
      <c r="C59" s="5"/>
      <c r="D59" s="5"/>
      <c r="E59" s="5"/>
      <c r="F59" s="5"/>
      <c r="G59" s="5"/>
      <c r="H59" s="5"/>
    </row>
    <row r="60" spans="1:8" ht="12.75">
      <c r="A60" s="195"/>
      <c r="B60" s="5" t="s">
        <v>255</v>
      </c>
      <c r="C60" s="5"/>
      <c r="D60" s="5"/>
      <c r="E60" s="5"/>
      <c r="F60" s="5"/>
      <c r="G60" s="5"/>
      <c r="H60" s="5"/>
    </row>
    <row r="61" spans="1:8" ht="12.75">
      <c r="A61" s="195"/>
      <c r="B61" s="5" t="s">
        <v>228</v>
      </c>
      <c r="C61" s="93"/>
      <c r="D61" s="5"/>
      <c r="E61" s="5"/>
      <c r="F61" s="5"/>
      <c r="G61" s="5"/>
      <c r="H61" s="5"/>
    </row>
    <row r="62" spans="2:8" ht="12.75">
      <c r="B62" s="5"/>
      <c r="C62" s="5"/>
      <c r="D62" s="5"/>
      <c r="E62" s="5"/>
      <c r="F62" s="5"/>
      <c r="G62" s="5"/>
      <c r="H62" s="5"/>
    </row>
    <row r="63" spans="1:3" ht="12.75">
      <c r="A63" s="182" t="s">
        <v>172</v>
      </c>
      <c r="B63" s="153"/>
      <c r="C63" s="153"/>
    </row>
    <row r="64" spans="1:3" ht="12.75">
      <c r="A64" s="181"/>
      <c r="B64" s="153" t="s">
        <v>253</v>
      </c>
      <c r="C64" s="153"/>
    </row>
    <row r="65" spans="1:3" ht="12.75">
      <c r="A65" s="181"/>
      <c r="B65" s="153" t="s">
        <v>254</v>
      </c>
      <c r="C65" s="153"/>
    </row>
    <row r="66" spans="1:3" ht="12.75">
      <c r="A66" s="181"/>
      <c r="B66" s="153" t="s">
        <v>255</v>
      </c>
      <c r="C66" s="153"/>
    </row>
    <row r="67" spans="1:3" ht="12.75">
      <c r="A67" s="181"/>
      <c r="B67" s="153" t="s">
        <v>228</v>
      </c>
      <c r="C67" s="154"/>
    </row>
    <row r="68" spans="1:3" s="52" customFormat="1" ht="12.75">
      <c r="A68" s="185"/>
      <c r="B68" s="94"/>
      <c r="C68" s="188"/>
    </row>
    <row r="69" spans="1:3" ht="12.75">
      <c r="A69" s="182" t="s">
        <v>168</v>
      </c>
      <c r="B69" s="158"/>
      <c r="C69" s="153"/>
    </row>
    <row r="70" spans="1:3" ht="12.75">
      <c r="A70" s="181"/>
      <c r="B70" s="153" t="s">
        <v>173</v>
      </c>
      <c r="C70" s="153"/>
    </row>
    <row r="71" spans="1:3" ht="12.75">
      <c r="A71" s="181"/>
      <c r="B71" s="153" t="s">
        <v>183</v>
      </c>
      <c r="C71" s="190"/>
    </row>
    <row r="72" spans="1:3" ht="12.75">
      <c r="A72" s="181"/>
      <c r="B72" s="153" t="s">
        <v>184</v>
      </c>
      <c r="C72" s="154" t="s">
        <v>142</v>
      </c>
    </row>
    <row r="73" spans="1:3" ht="12.75">
      <c r="A73" s="189" t="s">
        <v>144</v>
      </c>
      <c r="B73" s="158"/>
      <c r="C73" s="153"/>
    </row>
    <row r="74" spans="1:3" ht="12.75">
      <c r="A74" s="181"/>
      <c r="B74" s="153" t="s">
        <v>166</v>
      </c>
      <c r="C74" s="153"/>
    </row>
    <row r="75" spans="1:3" ht="12.75">
      <c r="A75" s="181"/>
      <c r="B75" s="153" t="s">
        <v>167</v>
      </c>
      <c r="C75" s="153"/>
    </row>
    <row r="76" spans="1:3" ht="12.75">
      <c r="A76" s="181"/>
      <c r="B76" s="153" t="s">
        <v>174</v>
      </c>
      <c r="C76" s="153"/>
    </row>
    <row r="77" spans="1:3" ht="12.75">
      <c r="A77" s="181"/>
      <c r="B77" s="153" t="s">
        <v>175</v>
      </c>
      <c r="C77" s="153"/>
    </row>
    <row r="78" spans="1:3" ht="12.75">
      <c r="A78" s="181"/>
      <c r="B78" s="153" t="s">
        <v>176</v>
      </c>
      <c r="C78" s="153"/>
    </row>
    <row r="79" spans="1:3" ht="12.75">
      <c r="A79" s="181"/>
      <c r="B79" s="153" t="s">
        <v>178</v>
      </c>
      <c r="C79" s="159"/>
    </row>
    <row r="80" spans="1:3" ht="12.75">
      <c r="A80" s="181"/>
      <c r="B80" s="157" t="s">
        <v>177</v>
      </c>
      <c r="C80" s="158"/>
    </row>
    <row r="81" spans="1:3" ht="12.75">
      <c r="A81" s="181"/>
      <c r="B81" s="157" t="s">
        <v>179</v>
      </c>
      <c r="C81" s="158"/>
    </row>
    <row r="82" spans="1:3" ht="12.75">
      <c r="A82" s="181"/>
      <c r="B82" s="157" t="s">
        <v>180</v>
      </c>
      <c r="C82" s="158"/>
    </row>
    <row r="83" spans="1:3" ht="12.75">
      <c r="A83" s="181"/>
      <c r="B83" s="157" t="s">
        <v>181</v>
      </c>
      <c r="C83" s="158"/>
    </row>
    <row r="84" spans="1:3" ht="12.75">
      <c r="A84" s="181"/>
      <c r="B84" s="157" t="s">
        <v>180</v>
      </c>
      <c r="C84" s="158"/>
    </row>
    <row r="85" spans="1:3" ht="12.75">
      <c r="A85" s="181"/>
      <c r="B85" s="157" t="s">
        <v>182</v>
      </c>
      <c r="C85" s="154"/>
    </row>
    <row r="86" spans="2:3" ht="12.75">
      <c r="B86" s="5"/>
      <c r="C86" s="5"/>
    </row>
    <row r="87" spans="2:3" ht="12.75">
      <c r="B87" s="5"/>
      <c r="C87" s="5"/>
    </row>
    <row r="88" spans="2:3" ht="12.75">
      <c r="B88" s="5"/>
      <c r="C88" s="5"/>
    </row>
    <row r="89" spans="2:3" ht="12.75">
      <c r="B89" s="5"/>
      <c r="C89" s="5"/>
    </row>
    <row r="90" spans="2:3" ht="12.75">
      <c r="B90" s="5"/>
      <c r="C90" s="5"/>
    </row>
    <row r="91" spans="2:3" ht="12.75">
      <c r="B91" s="5"/>
      <c r="C91" s="5"/>
    </row>
    <row r="92" spans="2:3" ht="12.75">
      <c r="B92" s="5"/>
      <c r="C92" s="5"/>
    </row>
    <row r="93" spans="2:3" ht="12.75">
      <c r="B93" s="5"/>
      <c r="C93" s="5"/>
    </row>
    <row r="94" spans="2:3" ht="12.75">
      <c r="B94" s="5"/>
      <c r="C94" s="5"/>
    </row>
    <row r="95" spans="2:3" ht="12.75">
      <c r="B95" s="5"/>
      <c r="C95" s="5"/>
    </row>
    <row r="96" spans="2:3" ht="12.75">
      <c r="B96" s="5"/>
      <c r="C96" s="5"/>
    </row>
    <row r="97" spans="2:3" ht="12.75">
      <c r="B97" s="5"/>
      <c r="C97" s="5"/>
    </row>
    <row r="98" spans="2:3" ht="12.75">
      <c r="B98" s="5"/>
      <c r="C98" s="5"/>
    </row>
    <row r="99" spans="2:3" ht="12.75">
      <c r="B99" s="5"/>
      <c r="C99" s="5"/>
    </row>
    <row r="100" spans="2:3" ht="12.75">
      <c r="B100" s="5"/>
      <c r="C100" s="5"/>
    </row>
    <row r="101" spans="2:3" ht="12.75">
      <c r="B101" s="5"/>
      <c r="C101" s="5"/>
    </row>
    <row r="102" spans="2:3" ht="12.75">
      <c r="B102" s="5"/>
      <c r="C102" s="5"/>
    </row>
    <row r="103" spans="2:3" ht="12.75">
      <c r="B103" s="5"/>
      <c r="C103" s="5"/>
    </row>
    <row r="104" spans="2:3" ht="12.75">
      <c r="B104" s="5"/>
      <c r="C104" s="5"/>
    </row>
    <row r="105" spans="2:3" ht="12.75">
      <c r="B105" s="5"/>
      <c r="C105" s="5"/>
    </row>
    <row r="106" spans="2:3" ht="12.75">
      <c r="B106" s="5"/>
      <c r="C106" s="5"/>
    </row>
    <row r="107" spans="2:3" ht="12.75">
      <c r="B107" s="5"/>
      <c r="C107" s="5"/>
    </row>
    <row r="108" spans="2:3" ht="12.75">
      <c r="B108" s="5"/>
      <c r="C108" s="5"/>
    </row>
    <row r="109" spans="2:3" ht="12.75">
      <c r="B109" s="5"/>
      <c r="C109" s="5"/>
    </row>
    <row r="110" spans="2:3" ht="12.75">
      <c r="B110" s="5"/>
      <c r="C110" s="5"/>
    </row>
    <row r="111" spans="2:3" ht="12.75">
      <c r="B111" s="5"/>
      <c r="C111" s="5"/>
    </row>
    <row r="112" spans="2:3" ht="12.75">
      <c r="B112" s="5"/>
      <c r="C112" s="5"/>
    </row>
    <row r="113" spans="2:3" ht="12.75">
      <c r="B113" s="5"/>
      <c r="C113" s="5"/>
    </row>
    <row r="114" spans="2:3" ht="12.75">
      <c r="B114" s="5"/>
      <c r="C114" s="5"/>
    </row>
    <row r="115" spans="2:3" ht="12.75">
      <c r="B115" s="5"/>
      <c r="C115" s="5"/>
    </row>
    <row r="116" spans="2:3" ht="12.75">
      <c r="B116" s="5"/>
      <c r="C116" s="5"/>
    </row>
    <row r="117" spans="2:3" ht="12.75">
      <c r="B117" s="5"/>
      <c r="C117" s="5"/>
    </row>
    <row r="118" spans="2:3" ht="12.75">
      <c r="B118" s="5"/>
      <c r="C118" s="5"/>
    </row>
    <row r="119" spans="2:3" ht="12.75">
      <c r="B119" s="5"/>
      <c r="C119" s="5"/>
    </row>
    <row r="120" spans="2:3" ht="12.75">
      <c r="B120" s="5"/>
      <c r="C120" s="5"/>
    </row>
    <row r="121" spans="2:3" ht="12.75">
      <c r="B121" s="5"/>
      <c r="C121" s="5"/>
    </row>
    <row r="122" spans="2:3" ht="12.75">
      <c r="B122" s="5"/>
      <c r="C122" s="5"/>
    </row>
    <row r="123" spans="2:3" ht="12.75">
      <c r="B123" s="5"/>
      <c r="C123" s="5"/>
    </row>
    <row r="124" spans="2:3" ht="12.75">
      <c r="B124" s="5"/>
      <c r="C124" s="5"/>
    </row>
    <row r="125" spans="2:3" ht="12.75">
      <c r="B125" s="5"/>
      <c r="C125" s="5"/>
    </row>
    <row r="126" spans="2:3" ht="12.75">
      <c r="B126" s="5"/>
      <c r="C126" s="5"/>
    </row>
    <row r="127" spans="2:3" ht="12.75">
      <c r="B127" s="5"/>
      <c r="C127" s="5"/>
    </row>
    <row r="128" spans="2:3" ht="12.75">
      <c r="B128" s="5"/>
      <c r="C128" s="5"/>
    </row>
    <row r="129" spans="2:3" ht="12.75">
      <c r="B129" s="5"/>
      <c r="C129" s="5"/>
    </row>
    <row r="130" spans="2:3" ht="12.75">
      <c r="B130" s="5"/>
      <c r="C130" s="5"/>
    </row>
    <row r="131" spans="2:3" ht="12.75">
      <c r="B131" s="5"/>
      <c r="C131" s="5"/>
    </row>
    <row r="132" spans="2:3" ht="12.75">
      <c r="B132" s="5"/>
      <c r="C132" s="5"/>
    </row>
    <row r="133" spans="2:3" ht="12.75">
      <c r="B133" s="5"/>
      <c r="C133" s="5"/>
    </row>
    <row r="134" spans="2:3" ht="12.75">
      <c r="B134" s="5"/>
      <c r="C134" s="5"/>
    </row>
    <row r="135" spans="2:3" ht="12.75">
      <c r="B135" s="5"/>
      <c r="C135" s="5"/>
    </row>
    <row r="136" spans="2:3" ht="12.75">
      <c r="B136" s="5"/>
      <c r="C136" s="5"/>
    </row>
    <row r="137" spans="2:3" ht="12.75">
      <c r="B137" s="5"/>
      <c r="C137" s="5"/>
    </row>
    <row r="138" spans="2:3" ht="12.75">
      <c r="B138" s="5"/>
      <c r="C138" s="5"/>
    </row>
    <row r="139" spans="2:3" ht="12.75">
      <c r="B139" s="5"/>
      <c r="C139" s="5"/>
    </row>
    <row r="140" spans="2:3" ht="12.75">
      <c r="B140" s="5"/>
      <c r="C140" s="5"/>
    </row>
    <row r="141" spans="2:3" ht="12.75">
      <c r="B141" s="5"/>
      <c r="C141" s="5"/>
    </row>
    <row r="142" spans="2:3" ht="12.75">
      <c r="B142" s="5"/>
      <c r="C142" s="5"/>
    </row>
    <row r="143" spans="2:3" ht="12.75">
      <c r="B143" s="5"/>
      <c r="C143" s="5"/>
    </row>
    <row r="144" spans="2:3" ht="12.75">
      <c r="B144" s="5"/>
      <c r="C144" s="5"/>
    </row>
    <row r="145" spans="2:3" ht="12.75">
      <c r="B145" s="5"/>
      <c r="C145" s="5"/>
    </row>
    <row r="146" spans="2:3" ht="12.75">
      <c r="B146" s="5"/>
      <c r="C146" s="5"/>
    </row>
    <row r="147" spans="2:3" ht="12.75">
      <c r="B147" s="5"/>
      <c r="C147" s="5"/>
    </row>
    <row r="148" spans="2:3" ht="12.75">
      <c r="B148" s="5"/>
      <c r="C148" s="5"/>
    </row>
    <row r="149" spans="2:3" ht="12.75">
      <c r="B149" s="5"/>
      <c r="C149" s="5"/>
    </row>
    <row r="150" spans="2:3" ht="12.75">
      <c r="B150" s="5"/>
      <c r="C150" s="5"/>
    </row>
    <row r="151" spans="2:3" ht="12.75">
      <c r="B151" s="5"/>
      <c r="C151" s="5"/>
    </row>
    <row r="152" spans="2:3" ht="12.75">
      <c r="B152" s="5"/>
      <c r="C152" s="5"/>
    </row>
    <row r="153" spans="2:3" ht="12.75">
      <c r="B153" s="5"/>
      <c r="C153" s="5"/>
    </row>
    <row r="154" spans="2:3" ht="12.75">
      <c r="B154" s="5"/>
      <c r="C154" s="5"/>
    </row>
    <row r="166" ht="12.75">
      <c r="A166" s="180" t="s">
        <v>169</v>
      </c>
    </row>
    <row r="169" ht="12.75">
      <c r="A169" s="180" t="s">
        <v>230</v>
      </c>
    </row>
    <row r="170" ht="12.75">
      <c r="A170" s="180" t="s">
        <v>231</v>
      </c>
    </row>
    <row r="171" ht="12.75">
      <c r="A171" s="180" t="s">
        <v>164</v>
      </c>
    </row>
    <row r="172" ht="12.75">
      <c r="A172" s="180" t="s">
        <v>165</v>
      </c>
    </row>
    <row r="173" ht="12.75">
      <c r="A173" s="180" t="s">
        <v>245</v>
      </c>
    </row>
    <row r="174" ht="12.75">
      <c r="A174" s="180" t="s">
        <v>169</v>
      </c>
    </row>
    <row r="177" ht="12.75">
      <c r="A177" s="180" t="s">
        <v>169</v>
      </c>
    </row>
  </sheetData>
  <sheetProtection password="88AC" sheet="1"/>
  <dataValidations count="5">
    <dataValidation type="list" allowBlank="1" showInputMessage="1" showErrorMessage="1" sqref="A168">
      <formula1>$A$168:$A$172</formula1>
    </dataValidation>
    <dataValidation type="list" allowBlank="1" showInputMessage="1" showErrorMessage="1" sqref="A70:A72 A13 A30 A27 A74:A85 A16">
      <formula1>$A$168:$A$170</formula1>
    </dataValidation>
    <dataValidation type="list" allowBlank="1" showInputMessage="1" showErrorMessage="1" sqref="B32 B6">
      <formula1>$A$168:$A$174</formula1>
    </dataValidation>
    <dataValidation type="list" allowBlank="1" showInputMessage="1" showErrorMessage="1" sqref="A5:A10 A64:A67 A33:A42 A14 A19:A24">
      <formula1>$A$165:$A$166</formula1>
    </dataValidation>
    <dataValidation type="decimal" operator="greaterThanOrEqual" allowBlank="1" showInputMessage="1" showErrorMessage="1" sqref="A58:A61">
      <formula1>0</formula1>
    </dataValidation>
  </dataValidations>
  <printOptions/>
  <pageMargins left="0.75" right="0.75" top="1" bottom="1" header="0.5" footer="0.5"/>
  <pageSetup horizontalDpi="300" verticalDpi="300" orientation="portrait" scale="75" r:id="rId1"/>
  <headerFooter alignWithMargins="0">
    <oddHeader>&amp;LTD-1(elec)
Revised 7/11
&amp;CPUBLIC SCHOOLS
ANNUAL PUPIL TRANSPORTATION REPORT&amp;R2010-11
Page 3
</oddHeader>
  </headerFooter>
</worksheet>
</file>

<file path=xl/worksheets/sheet7.xml><?xml version="1.0" encoding="utf-8"?>
<worksheet xmlns="http://schemas.openxmlformats.org/spreadsheetml/2006/main" xmlns:r="http://schemas.openxmlformats.org/officeDocument/2006/relationships">
  <sheetPr>
    <tabColor indexed="61"/>
    <pageSetUpPr fitToPage="1"/>
  </sheetPr>
  <dimension ref="A1:N29"/>
  <sheetViews>
    <sheetView zoomScale="125" zoomScaleNormal="125"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B1"/>
    </sheetView>
  </sheetViews>
  <sheetFormatPr defaultColWidth="9.140625" defaultRowHeight="12.75"/>
  <cols>
    <col min="1" max="1" width="3.8515625" style="0" customWidth="1"/>
    <col min="2" max="2" width="38.7109375" style="0" customWidth="1"/>
    <col min="3" max="3" width="15.8515625" style="0" customWidth="1"/>
    <col min="4" max="4" width="14.8515625" style="0" bestFit="1" customWidth="1"/>
    <col min="5" max="5" width="15.8515625" style="0" customWidth="1"/>
    <col min="6" max="7" width="14.8515625" style="0" bestFit="1" customWidth="1"/>
    <col min="8" max="8" width="15.8515625" style="98" customWidth="1"/>
    <col min="9" max="9" width="15.28125" style="0" bestFit="1" customWidth="1"/>
    <col min="10" max="10" width="14.8515625" style="0" bestFit="1" customWidth="1"/>
    <col min="11" max="11" width="15.8515625" style="0" customWidth="1"/>
    <col min="12" max="12" width="14.8515625" style="0" bestFit="1" customWidth="1"/>
    <col min="13" max="13" width="15.8515625" style="0" customWidth="1"/>
    <col min="14" max="14" width="17.00390625" style="0" customWidth="1"/>
  </cols>
  <sheetData>
    <row r="1" spans="1:14" ht="15.75">
      <c r="A1" s="222" t="s">
        <v>256</v>
      </c>
      <c r="B1" s="222"/>
      <c r="C1" s="21">
        <v>411</v>
      </c>
      <c r="D1" s="21">
        <v>424</v>
      </c>
      <c r="E1" s="21">
        <v>424</v>
      </c>
      <c r="F1" s="21">
        <v>425</v>
      </c>
      <c r="G1" s="21">
        <v>425</v>
      </c>
      <c r="H1" s="113">
        <v>425</v>
      </c>
      <c r="I1" s="21">
        <v>422</v>
      </c>
      <c r="J1" s="21">
        <v>423</v>
      </c>
      <c r="K1" s="21">
        <v>423</v>
      </c>
      <c r="L1" s="21">
        <v>423</v>
      </c>
      <c r="M1" s="21">
        <v>423</v>
      </c>
      <c r="N1" s="21"/>
    </row>
    <row r="2" spans="1:14" ht="12.75">
      <c r="A2" s="94"/>
      <c r="B2" s="52"/>
      <c r="C2" s="21" t="s">
        <v>257</v>
      </c>
      <c r="D2" s="21" t="s">
        <v>258</v>
      </c>
      <c r="E2" s="21" t="s">
        <v>258</v>
      </c>
      <c r="F2" s="21" t="s">
        <v>259</v>
      </c>
      <c r="G2" s="21" t="s">
        <v>259</v>
      </c>
      <c r="H2" s="96" t="s">
        <v>259</v>
      </c>
      <c r="I2" s="21" t="s">
        <v>260</v>
      </c>
      <c r="J2" s="21" t="s">
        <v>261</v>
      </c>
      <c r="K2" s="21" t="s">
        <v>261</v>
      </c>
      <c r="L2" s="21" t="s">
        <v>262</v>
      </c>
      <c r="M2" s="21" t="s">
        <v>262</v>
      </c>
      <c r="N2" s="21" t="s">
        <v>263</v>
      </c>
    </row>
    <row r="3" spans="1:14" ht="12.75">
      <c r="A3" s="5"/>
      <c r="B3" s="5"/>
      <c r="C3" s="21" t="s">
        <v>264</v>
      </c>
      <c r="D3" s="21" t="s">
        <v>265</v>
      </c>
      <c r="E3" s="21" t="s">
        <v>264</v>
      </c>
      <c r="F3" s="21" t="s">
        <v>136</v>
      </c>
      <c r="G3" s="21" t="s">
        <v>137</v>
      </c>
      <c r="H3" s="96" t="s">
        <v>264</v>
      </c>
      <c r="I3" s="21" t="s">
        <v>264</v>
      </c>
      <c r="J3" s="21" t="s">
        <v>265</v>
      </c>
      <c r="K3" s="21" t="s">
        <v>264</v>
      </c>
      <c r="L3" s="21" t="s">
        <v>265</v>
      </c>
      <c r="M3" s="21" t="s">
        <v>264</v>
      </c>
      <c r="N3" s="21" t="s">
        <v>264</v>
      </c>
    </row>
    <row r="4" spans="1:14" ht="12.75">
      <c r="A4" s="4" t="s">
        <v>268</v>
      </c>
      <c r="B4" s="5" t="s">
        <v>201</v>
      </c>
      <c r="C4" s="133"/>
      <c r="D4" s="171"/>
      <c r="E4" s="133"/>
      <c r="F4" s="171"/>
      <c r="G4" s="171"/>
      <c r="H4" s="133"/>
      <c r="I4" s="133"/>
      <c r="J4" s="171"/>
      <c r="K4" s="133"/>
      <c r="L4" s="171"/>
      <c r="M4" s="133"/>
      <c r="N4" s="178">
        <f aca="true" t="shared" si="0" ref="N4:N10">C4+E4+H4+I4+K4+M4</f>
        <v>0</v>
      </c>
    </row>
    <row r="5" spans="1:14" ht="12.75">
      <c r="A5" s="4" t="s">
        <v>269</v>
      </c>
      <c r="B5" s="5" t="s">
        <v>202</v>
      </c>
      <c r="C5" s="133"/>
      <c r="D5" s="133"/>
      <c r="E5" s="133"/>
      <c r="F5" s="133"/>
      <c r="G5" s="133"/>
      <c r="H5" s="133"/>
      <c r="I5" s="133"/>
      <c r="J5" s="133"/>
      <c r="K5" s="133"/>
      <c r="L5" s="133"/>
      <c r="M5" s="133"/>
      <c r="N5" s="178">
        <f t="shared" si="0"/>
        <v>0</v>
      </c>
    </row>
    <row r="6" spans="1:14" ht="12.75">
      <c r="A6" s="4" t="s">
        <v>270</v>
      </c>
      <c r="B6" s="5" t="s">
        <v>203</v>
      </c>
      <c r="C6" s="133"/>
      <c r="D6" s="133"/>
      <c r="E6" s="133"/>
      <c r="F6" s="133"/>
      <c r="G6" s="133"/>
      <c r="H6" s="133"/>
      <c r="I6" s="133"/>
      <c r="J6" s="133"/>
      <c r="K6" s="133"/>
      <c r="L6" s="133"/>
      <c r="M6" s="133"/>
      <c r="N6" s="178">
        <f t="shared" si="0"/>
        <v>0</v>
      </c>
    </row>
    <row r="7" spans="1:14" ht="12.75">
      <c r="A7" s="4" t="s">
        <v>271</v>
      </c>
      <c r="B7" s="5" t="s">
        <v>204</v>
      </c>
      <c r="C7" s="133"/>
      <c r="D7" s="133"/>
      <c r="E7" s="133"/>
      <c r="F7" s="133"/>
      <c r="G7" s="133"/>
      <c r="H7" s="133"/>
      <c r="I7" s="133"/>
      <c r="J7" s="133"/>
      <c r="K7" s="133"/>
      <c r="L7" s="133"/>
      <c r="M7" s="133"/>
      <c r="N7" s="178">
        <f t="shared" si="0"/>
        <v>0</v>
      </c>
    </row>
    <row r="8" spans="1:14" ht="12.75">
      <c r="A8" s="4" t="s">
        <v>272</v>
      </c>
      <c r="B8" s="5" t="s">
        <v>138</v>
      </c>
      <c r="C8" s="133"/>
      <c r="D8" s="133"/>
      <c r="E8" s="133"/>
      <c r="F8" s="133"/>
      <c r="G8" s="133"/>
      <c r="H8" s="133"/>
      <c r="I8" s="133"/>
      <c r="J8" s="133"/>
      <c r="K8" s="133"/>
      <c r="L8" s="133"/>
      <c r="M8" s="133"/>
      <c r="N8" s="178">
        <f t="shared" si="0"/>
        <v>0</v>
      </c>
    </row>
    <row r="9" spans="1:14" ht="12.75">
      <c r="A9" s="4" t="s">
        <v>273</v>
      </c>
      <c r="B9" s="5" t="s">
        <v>139</v>
      </c>
      <c r="C9" s="133"/>
      <c r="D9" s="133"/>
      <c r="E9" s="133"/>
      <c r="F9" s="133"/>
      <c r="G9" s="133"/>
      <c r="H9" s="133"/>
      <c r="I9" s="133"/>
      <c r="J9" s="133"/>
      <c r="K9" s="133"/>
      <c r="L9" s="133"/>
      <c r="M9" s="133"/>
      <c r="N9" s="178">
        <f t="shared" si="0"/>
        <v>0</v>
      </c>
    </row>
    <row r="10" spans="1:14" ht="25.5">
      <c r="A10" s="4" t="s">
        <v>274</v>
      </c>
      <c r="B10" s="160" t="s">
        <v>140</v>
      </c>
      <c r="C10" s="133"/>
      <c r="D10" s="171"/>
      <c r="E10" s="133"/>
      <c r="F10" s="171"/>
      <c r="G10" s="171"/>
      <c r="H10" s="133"/>
      <c r="I10" s="133"/>
      <c r="J10" s="171"/>
      <c r="K10" s="133"/>
      <c r="L10" s="171"/>
      <c r="M10" s="133"/>
      <c r="N10" s="178">
        <f t="shared" si="0"/>
        <v>0</v>
      </c>
    </row>
    <row r="11" spans="1:14" ht="12.75">
      <c r="A11" s="5"/>
      <c r="B11" s="5"/>
      <c r="C11" s="5"/>
      <c r="D11" s="5"/>
      <c r="E11" s="5"/>
      <c r="F11" s="5"/>
      <c r="G11" s="5"/>
      <c r="H11" s="97"/>
      <c r="I11" s="5"/>
      <c r="J11" s="5"/>
      <c r="K11" s="5"/>
      <c r="L11" s="5"/>
      <c r="M11" s="5"/>
      <c r="N11" s="5"/>
    </row>
    <row r="12" spans="1:14" ht="12.75">
      <c r="A12" s="5"/>
      <c r="B12" s="5"/>
      <c r="C12" s="138" t="s">
        <v>265</v>
      </c>
      <c r="D12" s="138" t="s">
        <v>264</v>
      </c>
      <c r="E12" s="5"/>
      <c r="F12" s="5"/>
      <c r="G12" s="5"/>
      <c r="H12" s="97"/>
      <c r="I12" s="5"/>
      <c r="J12" s="5"/>
      <c r="K12" s="5"/>
      <c r="L12" s="5"/>
      <c r="M12" s="5"/>
      <c r="N12" s="5"/>
    </row>
    <row r="13" spans="1:14" ht="12.75">
      <c r="A13" s="4" t="s">
        <v>766</v>
      </c>
      <c r="B13" s="5" t="s">
        <v>407</v>
      </c>
      <c r="C13" s="171"/>
      <c r="D13" s="133"/>
      <c r="E13" s="5"/>
      <c r="F13" s="5"/>
      <c r="G13" s="5"/>
      <c r="H13" s="97"/>
      <c r="I13" s="5"/>
      <c r="J13" s="5"/>
      <c r="K13" s="5"/>
      <c r="L13" s="5"/>
      <c r="M13" s="5"/>
      <c r="N13" s="5"/>
    </row>
    <row r="14" spans="1:14" ht="12.75">
      <c r="A14" s="5"/>
      <c r="B14" s="5"/>
      <c r="C14" s="5"/>
      <c r="D14" s="5"/>
      <c r="E14" s="5"/>
      <c r="F14" s="5"/>
      <c r="G14" s="5"/>
      <c r="H14" s="97"/>
      <c r="I14" s="5"/>
      <c r="J14" s="5"/>
      <c r="K14" s="5"/>
      <c r="L14" s="5"/>
      <c r="M14" s="5"/>
      <c r="N14" s="5"/>
    </row>
    <row r="15" spans="1:14" ht="15.75">
      <c r="A15" s="5"/>
      <c r="B15" s="193" t="s">
        <v>412</v>
      </c>
      <c r="C15" s="134">
        <v>411</v>
      </c>
      <c r="D15" s="134">
        <v>424</v>
      </c>
      <c r="E15" s="134">
        <v>424</v>
      </c>
      <c r="F15" s="134">
        <v>425</v>
      </c>
      <c r="G15" s="134">
        <v>425</v>
      </c>
      <c r="H15" s="135">
        <v>425</v>
      </c>
      <c r="I15" s="134">
        <v>422</v>
      </c>
      <c r="J15" s="134">
        <v>423</v>
      </c>
      <c r="K15" s="134">
        <v>423</v>
      </c>
      <c r="L15" s="134">
        <v>423</v>
      </c>
      <c r="M15" s="134">
        <v>423</v>
      </c>
      <c r="N15" s="134"/>
    </row>
    <row r="16" spans="1:14" ht="12.75">
      <c r="A16" s="5"/>
      <c r="B16" s="5"/>
      <c r="C16" s="172" t="s">
        <v>257</v>
      </c>
      <c r="D16" s="172" t="s">
        <v>258</v>
      </c>
      <c r="E16" s="172" t="s">
        <v>258</v>
      </c>
      <c r="F16" s="172" t="s">
        <v>259</v>
      </c>
      <c r="G16" s="172" t="s">
        <v>259</v>
      </c>
      <c r="H16" s="173" t="s">
        <v>259</v>
      </c>
      <c r="I16" s="172" t="s">
        <v>260</v>
      </c>
      <c r="J16" s="172" t="s">
        <v>261</v>
      </c>
      <c r="K16" s="172" t="s">
        <v>261</v>
      </c>
      <c r="L16" s="172" t="s">
        <v>262</v>
      </c>
      <c r="M16" s="172" t="s">
        <v>262</v>
      </c>
      <c r="N16" s="172" t="s">
        <v>263</v>
      </c>
    </row>
    <row r="17" spans="1:14" ht="12.75">
      <c r="A17" s="5"/>
      <c r="B17" s="5"/>
      <c r="C17" s="174" t="s">
        <v>264</v>
      </c>
      <c r="D17" s="174" t="s">
        <v>265</v>
      </c>
      <c r="E17" s="174" t="s">
        <v>264</v>
      </c>
      <c r="F17" s="174" t="s">
        <v>266</v>
      </c>
      <c r="G17" s="174" t="s">
        <v>267</v>
      </c>
      <c r="H17" s="175" t="s">
        <v>264</v>
      </c>
      <c r="I17" s="174" t="s">
        <v>264</v>
      </c>
      <c r="J17" s="174" t="s">
        <v>265</v>
      </c>
      <c r="K17" s="174" t="s">
        <v>264</v>
      </c>
      <c r="L17" s="174" t="s">
        <v>265</v>
      </c>
      <c r="M17" s="174" t="s">
        <v>264</v>
      </c>
      <c r="N17" s="174" t="s">
        <v>264</v>
      </c>
    </row>
    <row r="18" spans="1:14" ht="12.75">
      <c r="A18" s="5"/>
      <c r="B18" s="194" t="s">
        <v>141</v>
      </c>
      <c r="C18" s="176">
        <f aca="true" t="shared" si="1" ref="C18:N18">C7-C4</f>
        <v>0</v>
      </c>
      <c r="D18" s="177">
        <f t="shared" si="1"/>
        <v>0</v>
      </c>
      <c r="E18" s="176">
        <f t="shared" si="1"/>
        <v>0</v>
      </c>
      <c r="F18" s="177">
        <f t="shared" si="1"/>
        <v>0</v>
      </c>
      <c r="G18" s="177">
        <f t="shared" si="1"/>
        <v>0</v>
      </c>
      <c r="H18" s="176">
        <f t="shared" si="1"/>
        <v>0</v>
      </c>
      <c r="I18" s="177">
        <f t="shared" si="1"/>
        <v>0</v>
      </c>
      <c r="J18" s="177">
        <f t="shared" si="1"/>
        <v>0</v>
      </c>
      <c r="K18" s="176">
        <f t="shared" si="1"/>
        <v>0</v>
      </c>
      <c r="L18" s="177">
        <f t="shared" si="1"/>
        <v>0</v>
      </c>
      <c r="M18" s="176">
        <f t="shared" si="1"/>
        <v>0</v>
      </c>
      <c r="N18" s="176">
        <f t="shared" si="1"/>
        <v>0</v>
      </c>
    </row>
    <row r="19" spans="1:14" ht="12.75" customHeight="1">
      <c r="A19" s="5"/>
      <c r="B19" s="223" t="s">
        <v>145</v>
      </c>
      <c r="C19" s="219">
        <f>C7-(C4+C5-C6+C8-C9)</f>
        <v>0</v>
      </c>
      <c r="D19" s="219">
        <f aca="true" t="shared" si="2" ref="D19:N19">D7-(D4+D5-D6+D8-D9)</f>
        <v>0</v>
      </c>
      <c r="E19" s="219">
        <f t="shared" si="2"/>
        <v>0</v>
      </c>
      <c r="F19" s="219">
        <f t="shared" si="2"/>
        <v>0</v>
      </c>
      <c r="G19" s="219">
        <f t="shared" si="2"/>
        <v>0</v>
      </c>
      <c r="H19" s="219">
        <f t="shared" si="2"/>
        <v>0</v>
      </c>
      <c r="I19" s="219">
        <f t="shared" si="2"/>
        <v>0</v>
      </c>
      <c r="J19" s="219">
        <f t="shared" si="2"/>
        <v>0</v>
      </c>
      <c r="K19" s="219">
        <f t="shared" si="2"/>
        <v>0</v>
      </c>
      <c r="L19" s="219">
        <f t="shared" si="2"/>
        <v>0</v>
      </c>
      <c r="M19" s="219">
        <f>M7-(M4+M5-M6+M8-M9)</f>
        <v>0</v>
      </c>
      <c r="N19" s="219">
        <f t="shared" si="2"/>
        <v>0</v>
      </c>
    </row>
    <row r="20" spans="1:14" ht="12.75">
      <c r="A20" s="5"/>
      <c r="B20" s="223"/>
      <c r="C20" s="220"/>
      <c r="D20" s="220"/>
      <c r="E20" s="220"/>
      <c r="F20" s="220"/>
      <c r="G20" s="220"/>
      <c r="H20" s="220"/>
      <c r="I20" s="220"/>
      <c r="J20" s="220"/>
      <c r="K20" s="220"/>
      <c r="L20" s="220"/>
      <c r="M20" s="220"/>
      <c r="N20" s="220"/>
    </row>
    <row r="21" spans="1:14" ht="12.75">
      <c r="A21" s="5"/>
      <c r="B21" s="223"/>
      <c r="C21" s="220"/>
      <c r="D21" s="220"/>
      <c r="E21" s="220"/>
      <c r="F21" s="220"/>
      <c r="G21" s="220"/>
      <c r="H21" s="220"/>
      <c r="I21" s="220"/>
      <c r="J21" s="220"/>
      <c r="K21" s="220"/>
      <c r="L21" s="220"/>
      <c r="M21" s="220"/>
      <c r="N21" s="220"/>
    </row>
    <row r="22" spans="3:14" ht="15" customHeight="1">
      <c r="C22" s="221" t="s">
        <v>53</v>
      </c>
      <c r="D22" s="221"/>
      <c r="E22" s="221"/>
      <c r="F22" s="221"/>
      <c r="G22" s="221"/>
      <c r="H22" s="221"/>
      <c r="I22" s="221" t="s">
        <v>53</v>
      </c>
      <c r="J22" s="221"/>
      <c r="K22" s="221"/>
      <c r="L22" s="221"/>
      <c r="M22" s="221"/>
      <c r="N22" s="221"/>
    </row>
    <row r="23" spans="3:14" ht="15" customHeight="1">
      <c r="C23" s="221"/>
      <c r="D23" s="221"/>
      <c r="E23" s="221"/>
      <c r="F23" s="221"/>
      <c r="G23" s="221"/>
      <c r="H23" s="221"/>
      <c r="I23" s="221"/>
      <c r="J23" s="221"/>
      <c r="K23" s="221"/>
      <c r="L23" s="221"/>
      <c r="M23" s="221"/>
      <c r="N23" s="221"/>
    </row>
    <row r="24" spans="3:14" ht="12.75">
      <c r="C24" s="221"/>
      <c r="D24" s="221"/>
      <c r="E24" s="221"/>
      <c r="F24" s="221"/>
      <c r="G24" s="221"/>
      <c r="H24" s="221"/>
      <c r="I24" s="221"/>
      <c r="J24" s="221"/>
      <c r="K24" s="221"/>
      <c r="L24" s="221"/>
      <c r="M24" s="221"/>
      <c r="N24" s="221"/>
    </row>
    <row r="25" spans="2:14" ht="12.75" customHeight="1">
      <c r="B25" s="192" t="s">
        <v>51</v>
      </c>
      <c r="C25" s="199">
        <f>IF(C6=0,"",C8/C6)</f>
      </c>
      <c r="D25" s="199">
        <f aca="true" t="shared" si="3" ref="D25:N25">IF(D6=0,"",D8/D6)</f>
      </c>
      <c r="E25" s="199">
        <f t="shared" si="3"/>
      </c>
      <c r="F25" s="199">
        <f t="shared" si="3"/>
      </c>
      <c r="G25" s="199">
        <f t="shared" si="3"/>
      </c>
      <c r="H25" s="199">
        <f t="shared" si="3"/>
      </c>
      <c r="I25" s="199">
        <f t="shared" si="3"/>
      </c>
      <c r="J25" s="199">
        <f t="shared" si="3"/>
      </c>
      <c r="K25" s="199">
        <f t="shared" si="3"/>
      </c>
      <c r="L25" s="199">
        <f t="shared" si="3"/>
      </c>
      <c r="M25" s="199">
        <f t="shared" si="3"/>
      </c>
      <c r="N25" s="199">
        <f t="shared" si="3"/>
      </c>
    </row>
    <row r="26" spans="2:14" ht="12.75">
      <c r="B26" s="192" t="s">
        <v>52</v>
      </c>
      <c r="C26" s="200">
        <f>IF(C6=0,"",(C9-C10)/C6)</f>
      </c>
      <c r="D26" s="200">
        <f aca="true" t="shared" si="4" ref="D26:N26">IF(D6=0,"",(D9-D10)/D6)</f>
      </c>
      <c r="E26" s="200">
        <f t="shared" si="4"/>
      </c>
      <c r="F26" s="200">
        <f t="shared" si="4"/>
      </c>
      <c r="G26" s="200">
        <f t="shared" si="4"/>
      </c>
      <c r="H26" s="200">
        <f t="shared" si="4"/>
      </c>
      <c r="I26" s="200">
        <f t="shared" si="4"/>
      </c>
      <c r="J26" s="200">
        <f t="shared" si="4"/>
      </c>
      <c r="K26" s="200">
        <f t="shared" si="4"/>
      </c>
      <c r="L26" s="200">
        <f t="shared" si="4"/>
      </c>
      <c r="M26" s="200">
        <f t="shared" si="4"/>
      </c>
      <c r="N26" s="200">
        <f t="shared" si="4"/>
      </c>
    </row>
    <row r="27" spans="3:14" ht="12.75" customHeight="1">
      <c r="C27" s="221" t="s">
        <v>54</v>
      </c>
      <c r="D27" s="221"/>
      <c r="E27" s="221"/>
      <c r="F27" s="221"/>
      <c r="G27" s="221"/>
      <c r="H27" s="221"/>
      <c r="I27" s="221" t="s">
        <v>54</v>
      </c>
      <c r="J27" s="221"/>
      <c r="K27" s="221"/>
      <c r="L27" s="221"/>
      <c r="M27" s="221"/>
      <c r="N27" s="221"/>
    </row>
    <row r="28" spans="3:8" ht="12.75">
      <c r="C28" s="191"/>
      <c r="D28" s="191"/>
      <c r="E28" s="191"/>
      <c r="F28" s="191"/>
      <c r="G28" s="191"/>
      <c r="H28" s="191"/>
    </row>
    <row r="29" spans="3:8" ht="12.75">
      <c r="C29" s="191"/>
      <c r="D29" s="191"/>
      <c r="E29" s="191"/>
      <c r="F29" s="191"/>
      <c r="G29" s="191"/>
      <c r="H29" s="191"/>
    </row>
  </sheetData>
  <sheetProtection password="88AC" sheet="1"/>
  <mergeCells count="18">
    <mergeCell ref="C27:H27"/>
    <mergeCell ref="I27:N27"/>
    <mergeCell ref="A1:B1"/>
    <mergeCell ref="B19:B21"/>
    <mergeCell ref="C19:C21"/>
    <mergeCell ref="D19:D21"/>
    <mergeCell ref="E19:E21"/>
    <mergeCell ref="I22:N24"/>
    <mergeCell ref="N19:N21"/>
    <mergeCell ref="H19:H21"/>
    <mergeCell ref="M19:M21"/>
    <mergeCell ref="C22:H24"/>
    <mergeCell ref="F19:F21"/>
    <mergeCell ref="G19:G21"/>
    <mergeCell ref="I19:I21"/>
    <mergeCell ref="J19:J21"/>
    <mergeCell ref="K19:K21"/>
    <mergeCell ref="L19:L21"/>
  </mergeCells>
  <dataValidations count="1">
    <dataValidation type="decimal" operator="greaterThanOrEqual" allowBlank="1" showInputMessage="1" showErrorMessage="1" sqref="C13:D13 C4:M10">
      <formula1>0</formula1>
    </dataValidation>
  </dataValidations>
  <printOptions/>
  <pageMargins left="0.08" right="0.46" top="1" bottom="1" header="0.5" footer="0.5"/>
  <pageSetup fitToHeight="1" fitToWidth="1" horizontalDpi="300" verticalDpi="300" orientation="landscape" scale="59" r:id="rId1"/>
  <headerFooter alignWithMargins="0">
    <oddHeader>&amp;LTD-1 (elec)
Revised 7/11
&amp;C&amp;"Times New Roman,Regular"&amp;12NORTH CAROLINA PUBLIC SCHOOLS
ANNUAL PUPIL TRANSPORTATION REPORT&amp;R2010-11
Page 4</oddHeader>
  </headerFooter>
</worksheet>
</file>

<file path=xl/worksheets/sheet8.xml><?xml version="1.0" encoding="utf-8"?>
<worksheet xmlns="http://schemas.openxmlformats.org/spreadsheetml/2006/main" xmlns:r="http://schemas.openxmlformats.org/officeDocument/2006/relationships">
  <sheetPr>
    <tabColor indexed="14"/>
    <pageSetUpPr fitToPage="1"/>
  </sheetPr>
  <dimension ref="A2:V63"/>
  <sheetViews>
    <sheetView zoomScalePageLayoutView="0" workbookViewId="0" topLeftCell="A1">
      <selection activeCell="A1" sqref="A1"/>
    </sheetView>
  </sheetViews>
  <sheetFormatPr defaultColWidth="9.140625" defaultRowHeight="12.75"/>
  <cols>
    <col min="1" max="1" width="11.140625" style="1" customWidth="1"/>
    <col min="2" max="3" width="9.140625" style="1" customWidth="1"/>
    <col min="4" max="4" width="5.8515625" style="1" customWidth="1"/>
    <col min="5" max="5" width="5.140625" style="201" customWidth="1"/>
    <col min="6" max="6" width="8.28125" style="202" bestFit="1" customWidth="1"/>
    <col min="7" max="7" width="18.421875" style="1" customWidth="1"/>
    <col min="8" max="8" width="5.28125" style="1" customWidth="1"/>
    <col min="9" max="9" width="9.7109375" style="1" bestFit="1" customWidth="1"/>
    <col min="10" max="16384" width="9.140625" style="1" customWidth="1"/>
  </cols>
  <sheetData>
    <row r="2" ht="12.75">
      <c r="I2" s="1" t="s">
        <v>275</v>
      </c>
    </row>
    <row r="3" spans="10:21" ht="12.75">
      <c r="J3" s="203">
        <v>411</v>
      </c>
      <c r="K3" s="203">
        <v>424</v>
      </c>
      <c r="L3" s="203">
        <v>424</v>
      </c>
      <c r="M3" s="203">
        <v>425</v>
      </c>
      <c r="N3" s="203">
        <v>425</v>
      </c>
      <c r="O3" s="203">
        <v>425</v>
      </c>
      <c r="P3" s="203">
        <v>422</v>
      </c>
      <c r="Q3" s="203">
        <v>423</v>
      </c>
      <c r="R3" s="203">
        <v>423</v>
      </c>
      <c r="S3" s="203">
        <v>423</v>
      </c>
      <c r="T3" s="203">
        <v>423</v>
      </c>
      <c r="U3" s="203"/>
    </row>
    <row r="4" spans="5:21" ht="12.75">
      <c r="E4" s="204" t="s">
        <v>276</v>
      </c>
      <c r="F4" s="204"/>
      <c r="J4" s="203" t="s">
        <v>257</v>
      </c>
      <c r="K4" s="203" t="s">
        <v>258</v>
      </c>
      <c r="L4" s="203" t="s">
        <v>258</v>
      </c>
      <c r="M4" s="203" t="s">
        <v>259</v>
      </c>
      <c r="N4" s="203" t="s">
        <v>259</v>
      </c>
      <c r="O4" s="203" t="s">
        <v>259</v>
      </c>
      <c r="P4" s="203" t="s">
        <v>260</v>
      </c>
      <c r="Q4" s="203" t="s">
        <v>261</v>
      </c>
      <c r="R4" s="203" t="s">
        <v>261</v>
      </c>
      <c r="S4" s="203" t="s">
        <v>262</v>
      </c>
      <c r="T4" s="203" t="s">
        <v>262</v>
      </c>
      <c r="U4" s="203" t="s">
        <v>263</v>
      </c>
    </row>
    <row r="5" spans="1:21" ht="12.75">
      <c r="A5" s="1" t="s">
        <v>277</v>
      </c>
      <c r="B5" s="205" t="s">
        <v>753</v>
      </c>
      <c r="C5" s="1">
        <f>'Bus Data'!$B$5</f>
        <v>0</v>
      </c>
      <c r="J5" s="203" t="s">
        <v>264</v>
      </c>
      <c r="K5" s="203" t="s">
        <v>265</v>
      </c>
      <c r="L5" s="203" t="s">
        <v>264</v>
      </c>
      <c r="M5" s="203" t="s">
        <v>266</v>
      </c>
      <c r="N5" s="203" t="s">
        <v>267</v>
      </c>
      <c r="O5" s="203" t="s">
        <v>264</v>
      </c>
      <c r="P5" s="203" t="s">
        <v>264</v>
      </c>
      <c r="Q5" s="203" t="s">
        <v>265</v>
      </c>
      <c r="R5" s="203" t="s">
        <v>264</v>
      </c>
      <c r="S5" s="203" t="s">
        <v>265</v>
      </c>
      <c r="T5" s="203" t="s">
        <v>264</v>
      </c>
      <c r="U5" s="203" t="s">
        <v>264</v>
      </c>
    </row>
    <row r="6" spans="2:22" ht="12.75">
      <c r="B6" s="1" t="s">
        <v>681</v>
      </c>
      <c r="C6" s="1">
        <f>'Bus Data'!B7</f>
        <v>0</v>
      </c>
      <c r="E6" s="201" t="s">
        <v>278</v>
      </c>
      <c r="F6" s="202">
        <f>Policy!$A$5</f>
        <v>0</v>
      </c>
      <c r="G6" s="206" t="s">
        <v>223</v>
      </c>
      <c r="I6" s="207" t="s">
        <v>268</v>
      </c>
      <c r="J6" s="208">
        <f>Inventory!C4</f>
        <v>0</v>
      </c>
      <c r="K6" s="208">
        <f>Inventory!D4</f>
        <v>0</v>
      </c>
      <c r="L6" s="208">
        <f>Inventory!E4</f>
        <v>0</v>
      </c>
      <c r="M6" s="208">
        <f>Inventory!F4</f>
        <v>0</v>
      </c>
      <c r="N6" s="208">
        <f>Inventory!G4</f>
        <v>0</v>
      </c>
      <c r="O6" s="208">
        <f>Inventory!H4</f>
        <v>0</v>
      </c>
      <c r="P6" s="208">
        <f>Inventory!I4</f>
        <v>0</v>
      </c>
      <c r="Q6" s="208">
        <f>Inventory!J4</f>
        <v>0</v>
      </c>
      <c r="R6" s="208">
        <f>Inventory!K4</f>
        <v>0</v>
      </c>
      <c r="S6" s="208">
        <f>Inventory!L4</f>
        <v>0</v>
      </c>
      <c r="T6" s="208">
        <f>Inventory!M4</f>
        <v>0</v>
      </c>
      <c r="U6" s="208">
        <f>Inventory!N4</f>
        <v>0</v>
      </c>
      <c r="V6" s="208"/>
    </row>
    <row r="7" spans="2:21" ht="12.75">
      <c r="B7" s="1" t="s">
        <v>682</v>
      </c>
      <c r="C7" s="1">
        <f>'Bus Data'!B8</f>
        <v>0</v>
      </c>
      <c r="F7" s="202">
        <f>Policy!$A$6</f>
        <v>0</v>
      </c>
      <c r="G7" s="206" t="s">
        <v>224</v>
      </c>
      <c r="I7" s="207" t="s">
        <v>269</v>
      </c>
      <c r="J7" s="208">
        <f>Inventory!C5</f>
        <v>0</v>
      </c>
      <c r="K7" s="208">
        <f>Inventory!D5</f>
        <v>0</v>
      </c>
      <c r="L7" s="208">
        <f>Inventory!E5</f>
        <v>0</v>
      </c>
      <c r="M7" s="208">
        <f>Inventory!F5</f>
        <v>0</v>
      </c>
      <c r="N7" s="208">
        <f>Inventory!G5</f>
        <v>0</v>
      </c>
      <c r="O7" s="208">
        <f>Inventory!H5</f>
        <v>0</v>
      </c>
      <c r="P7" s="208">
        <f>Inventory!I5</f>
        <v>0</v>
      </c>
      <c r="Q7" s="208">
        <f>Inventory!J5</f>
        <v>0</v>
      </c>
      <c r="R7" s="208">
        <f>Inventory!K5</f>
        <v>0</v>
      </c>
      <c r="S7" s="208">
        <f>Inventory!L5</f>
        <v>0</v>
      </c>
      <c r="T7" s="208">
        <f>Inventory!M5</f>
        <v>0</v>
      </c>
      <c r="U7" s="208">
        <f>Inventory!N5</f>
        <v>0</v>
      </c>
    </row>
    <row r="8" spans="2:21" ht="12.75">
      <c r="B8" s="1" t="s">
        <v>683</v>
      </c>
      <c r="C8" s="1">
        <f>'Bus Data'!B10</f>
        <v>0</v>
      </c>
      <c r="F8" s="202">
        <f>Policy!$A$7</f>
        <v>0</v>
      </c>
      <c r="G8" s="206" t="s">
        <v>225</v>
      </c>
      <c r="I8" s="207" t="s">
        <v>270</v>
      </c>
      <c r="J8" s="208">
        <f>Inventory!C6</f>
        <v>0</v>
      </c>
      <c r="K8" s="208">
        <f>Inventory!D6</f>
        <v>0</v>
      </c>
      <c r="L8" s="208">
        <f>Inventory!E6</f>
        <v>0</v>
      </c>
      <c r="M8" s="208">
        <f>Inventory!F6</f>
        <v>0</v>
      </c>
      <c r="N8" s="208">
        <f>Inventory!G6</f>
        <v>0</v>
      </c>
      <c r="O8" s="208">
        <f>Inventory!H6</f>
        <v>0</v>
      </c>
      <c r="P8" s="208">
        <f>Inventory!I6</f>
        <v>0</v>
      </c>
      <c r="Q8" s="208">
        <f>Inventory!J6</f>
        <v>0</v>
      </c>
      <c r="R8" s="208">
        <f>Inventory!K6</f>
        <v>0</v>
      </c>
      <c r="S8" s="208">
        <f>Inventory!L6</f>
        <v>0</v>
      </c>
      <c r="T8" s="208">
        <f>Inventory!M6</f>
        <v>0</v>
      </c>
      <c r="U8" s="208">
        <f>Inventory!N6</f>
        <v>0</v>
      </c>
    </row>
    <row r="9" spans="2:21" ht="12.75">
      <c r="B9" s="1" t="s">
        <v>684</v>
      </c>
      <c r="C9" s="1">
        <f>'Bus Data'!B11</f>
        <v>0</v>
      </c>
      <c r="F9" s="202">
        <f>Policy!$A$8</f>
        <v>0</v>
      </c>
      <c r="G9" s="206" t="s">
        <v>226</v>
      </c>
      <c r="I9" s="207" t="s">
        <v>271</v>
      </c>
      <c r="J9" s="208">
        <f>Inventory!C7</f>
        <v>0</v>
      </c>
      <c r="K9" s="208">
        <f>Inventory!D7</f>
        <v>0</v>
      </c>
      <c r="L9" s="208">
        <f>Inventory!E7</f>
        <v>0</v>
      </c>
      <c r="M9" s="208">
        <f>Inventory!F7</f>
        <v>0</v>
      </c>
      <c r="N9" s="208">
        <f>Inventory!G7</f>
        <v>0</v>
      </c>
      <c r="O9" s="208">
        <f>Inventory!H7</f>
        <v>0</v>
      </c>
      <c r="P9" s="208">
        <f>Inventory!I7</f>
        <v>0</v>
      </c>
      <c r="Q9" s="208">
        <f>Inventory!J7</f>
        <v>0</v>
      </c>
      <c r="R9" s="208">
        <f>Inventory!K7</f>
        <v>0</v>
      </c>
      <c r="S9" s="208">
        <f>Inventory!L7</f>
        <v>0</v>
      </c>
      <c r="T9" s="208">
        <f>Inventory!M7</f>
        <v>0</v>
      </c>
      <c r="U9" s="208">
        <f>Inventory!N7</f>
        <v>0</v>
      </c>
    </row>
    <row r="10" spans="2:21" ht="12.75">
      <c r="B10" s="1" t="s">
        <v>685</v>
      </c>
      <c r="C10" s="1">
        <f>SUM('Bus Data'!$B$12)</f>
        <v>0</v>
      </c>
      <c r="F10" s="202">
        <f>Policy!$A$9</f>
        <v>0</v>
      </c>
      <c r="G10" s="206" t="s">
        <v>227</v>
      </c>
      <c r="I10" s="207" t="s">
        <v>272</v>
      </c>
      <c r="J10" s="208">
        <f>Inventory!C8</f>
        <v>0</v>
      </c>
      <c r="K10" s="208">
        <f>Inventory!D8</f>
        <v>0</v>
      </c>
      <c r="L10" s="208">
        <f>Inventory!E8</f>
        <v>0</v>
      </c>
      <c r="M10" s="208">
        <f>Inventory!F8</f>
        <v>0</v>
      </c>
      <c r="N10" s="208">
        <f>Inventory!G8</f>
        <v>0</v>
      </c>
      <c r="O10" s="208">
        <f>Inventory!H8</f>
        <v>0</v>
      </c>
      <c r="P10" s="208">
        <f>Inventory!I8</f>
        <v>0</v>
      </c>
      <c r="Q10" s="208">
        <f>Inventory!J8</f>
        <v>0</v>
      </c>
      <c r="R10" s="208">
        <f>Inventory!K8</f>
        <v>0</v>
      </c>
      <c r="S10" s="208">
        <f>Inventory!L8</f>
        <v>0</v>
      </c>
      <c r="T10" s="208">
        <f>Inventory!M8</f>
        <v>0</v>
      </c>
      <c r="U10" s="208">
        <f>Inventory!N8</f>
        <v>0</v>
      </c>
    </row>
    <row r="11" spans="2:21" ht="12.75">
      <c r="B11" s="1" t="s">
        <v>677</v>
      </c>
      <c r="C11" s="1">
        <f>'Bus Data'!B14</f>
        <v>0</v>
      </c>
      <c r="F11" s="202">
        <f>Policy!$A$10</f>
        <v>0</v>
      </c>
      <c r="G11" s="206" t="s">
        <v>228</v>
      </c>
      <c r="I11" s="207" t="s">
        <v>273</v>
      </c>
      <c r="J11" s="208">
        <f>Inventory!C9</f>
        <v>0</v>
      </c>
      <c r="K11" s="208">
        <f>Inventory!D9</f>
        <v>0</v>
      </c>
      <c r="L11" s="208">
        <f>Inventory!E9</f>
        <v>0</v>
      </c>
      <c r="M11" s="208">
        <f>Inventory!F9</f>
        <v>0</v>
      </c>
      <c r="N11" s="208">
        <f>Inventory!G9</f>
        <v>0</v>
      </c>
      <c r="O11" s="208">
        <f>Inventory!H9</f>
        <v>0</v>
      </c>
      <c r="P11" s="208">
        <f>Inventory!I9</f>
        <v>0</v>
      </c>
      <c r="Q11" s="208">
        <f>Inventory!J9</f>
        <v>0</v>
      </c>
      <c r="R11" s="208">
        <f>Inventory!K9</f>
        <v>0</v>
      </c>
      <c r="S11" s="208">
        <f>Inventory!L9</f>
        <v>0</v>
      </c>
      <c r="T11" s="208">
        <f>Inventory!M9</f>
        <v>0</v>
      </c>
      <c r="U11" s="208">
        <f>Inventory!N9</f>
        <v>0</v>
      </c>
    </row>
    <row r="12" spans="2:21" ht="12.75">
      <c r="B12" s="1" t="s">
        <v>678</v>
      </c>
      <c r="C12" s="1">
        <f>'Bus Data'!C16</f>
        <v>0</v>
      </c>
      <c r="E12" s="201" t="s">
        <v>279</v>
      </c>
      <c r="F12" s="209">
        <f>Policy!$A$13</f>
        <v>0</v>
      </c>
      <c r="G12" s="206" t="s">
        <v>59</v>
      </c>
      <c r="I12" s="207" t="s">
        <v>274</v>
      </c>
      <c r="J12" s="208">
        <f>Inventory!C10</f>
        <v>0</v>
      </c>
      <c r="K12" s="208">
        <f>Inventory!D10</f>
        <v>0</v>
      </c>
      <c r="L12" s="208">
        <f>Inventory!E10</f>
        <v>0</v>
      </c>
      <c r="M12" s="208">
        <f>Inventory!F10</f>
        <v>0</v>
      </c>
      <c r="N12" s="208">
        <f>Inventory!G10</f>
        <v>0</v>
      </c>
      <c r="O12" s="208">
        <f>Inventory!H10</f>
        <v>0</v>
      </c>
      <c r="P12" s="208">
        <f>Inventory!I10</f>
        <v>0</v>
      </c>
      <c r="Q12" s="208">
        <f>Inventory!J10</f>
        <v>0</v>
      </c>
      <c r="R12" s="208">
        <f>Inventory!K10</f>
        <v>0</v>
      </c>
      <c r="S12" s="208">
        <f>Inventory!L10</f>
        <v>0</v>
      </c>
      <c r="T12" s="208">
        <f>Inventory!M10</f>
        <v>0</v>
      </c>
      <c r="U12" s="208">
        <f>J12+L12+O12+P12+R12+T12</f>
        <v>0</v>
      </c>
    </row>
    <row r="13" spans="2:7" ht="12.75">
      <c r="B13" s="1" t="s">
        <v>679</v>
      </c>
      <c r="C13" s="1">
        <f>'Bus Data'!B17</f>
        <v>0</v>
      </c>
      <c r="E13" s="201" t="s">
        <v>58</v>
      </c>
      <c r="F13" s="202">
        <f>Policy!$A$16</f>
        <v>0</v>
      </c>
      <c r="G13" s="206" t="s">
        <v>59</v>
      </c>
    </row>
    <row r="14" spans="2:11" ht="12.75">
      <c r="B14" s="1" t="s">
        <v>680</v>
      </c>
      <c r="C14" s="1">
        <f>'Bus Data'!B18</f>
        <v>0</v>
      </c>
      <c r="E14" s="201" t="s">
        <v>280</v>
      </c>
      <c r="F14" s="202">
        <f>Policy!$A$19</f>
        <v>0</v>
      </c>
      <c r="G14" s="206" t="s">
        <v>223</v>
      </c>
      <c r="I14" s="207" t="s">
        <v>20</v>
      </c>
      <c r="J14" s="210">
        <f>Inventory!C13</f>
        <v>0</v>
      </c>
      <c r="K14" s="210">
        <f>Inventory!D13</f>
        <v>0</v>
      </c>
    </row>
    <row r="15" spans="2:7" ht="12.75">
      <c r="B15" s="1" t="s">
        <v>686</v>
      </c>
      <c r="C15" s="1">
        <f>'Bus Data'!B19</f>
        <v>0</v>
      </c>
      <c r="F15" s="202">
        <f>Policy!$A$20</f>
        <v>0</v>
      </c>
      <c r="G15" s="206" t="s">
        <v>224</v>
      </c>
    </row>
    <row r="16" spans="2:7" ht="12.75">
      <c r="B16" s="1" t="s">
        <v>687</v>
      </c>
      <c r="C16" s="1">
        <f>'Bus Data'!B20</f>
        <v>0</v>
      </c>
      <c r="F16" s="202">
        <f>Policy!$A$21</f>
        <v>0</v>
      </c>
      <c r="G16" s="206" t="s">
        <v>225</v>
      </c>
    </row>
    <row r="17" spans="2:7" ht="12.75">
      <c r="B17" s="1" t="s">
        <v>433</v>
      </c>
      <c r="C17" s="1">
        <f>'Bus Data'!B21</f>
        <v>0</v>
      </c>
      <c r="F17" s="202">
        <f>Policy!$A$22</f>
        <v>0</v>
      </c>
      <c r="G17" s="206" t="s">
        <v>226</v>
      </c>
    </row>
    <row r="18" spans="2:7" ht="12.75">
      <c r="B18" s="1" t="s">
        <v>434</v>
      </c>
      <c r="C18" s="1">
        <f>'Bus Data'!B22</f>
        <v>0</v>
      </c>
      <c r="F18" s="202">
        <f>Policy!$A$23</f>
        <v>0</v>
      </c>
      <c r="G18" s="206" t="s">
        <v>227</v>
      </c>
    </row>
    <row r="19" spans="2:7" ht="12.75">
      <c r="B19" s="1" t="s">
        <v>688</v>
      </c>
      <c r="C19" s="1">
        <f>'Bus Data'!B23</f>
        <v>0</v>
      </c>
      <c r="F19" s="202">
        <f>Policy!$A$24</f>
        <v>0</v>
      </c>
      <c r="G19" s="206" t="s">
        <v>228</v>
      </c>
    </row>
    <row r="20" spans="2:7" ht="12.75">
      <c r="B20" s="1" t="s">
        <v>689</v>
      </c>
      <c r="C20" s="1">
        <f>'Bus Data'!B26</f>
        <v>0</v>
      </c>
      <c r="E20" s="201" t="s">
        <v>282</v>
      </c>
      <c r="F20" s="202">
        <f>Policy!$A$27</f>
        <v>0</v>
      </c>
      <c r="G20" s="206" t="s">
        <v>230</v>
      </c>
    </row>
    <row r="21" spans="2:7" ht="12.75">
      <c r="B21" s="1" t="s">
        <v>690</v>
      </c>
      <c r="C21" s="1">
        <f>'Bus Data'!B27</f>
        <v>0</v>
      </c>
      <c r="E21" s="201" t="s">
        <v>60</v>
      </c>
      <c r="F21" s="202">
        <f>Policy!$A$30</f>
        <v>0</v>
      </c>
      <c r="G21" s="206" t="s">
        <v>230</v>
      </c>
    </row>
    <row r="22" spans="2:7" ht="12.75">
      <c r="B22" s="1" t="s">
        <v>691</v>
      </c>
      <c r="C22" s="1">
        <f>'Bus Data'!B28</f>
        <v>0</v>
      </c>
      <c r="E22" s="201" t="s">
        <v>283</v>
      </c>
      <c r="F22" s="209">
        <f>Policy!A33</f>
        <v>0</v>
      </c>
      <c r="G22" s="206" t="s">
        <v>235</v>
      </c>
    </row>
    <row r="23" spans="2:7" ht="12.75">
      <c r="B23" s="1" t="s">
        <v>692</v>
      </c>
      <c r="C23" s="1">
        <f>'Bus Data'!B29</f>
        <v>0</v>
      </c>
      <c r="F23" s="209">
        <f>Policy!A34</f>
        <v>0</v>
      </c>
      <c r="G23" s="206" t="s">
        <v>236</v>
      </c>
    </row>
    <row r="24" spans="2:7" ht="12.75">
      <c r="B24" s="1" t="s">
        <v>437</v>
      </c>
      <c r="C24" s="1">
        <f>'Bus Data'!B30</f>
        <v>0</v>
      </c>
      <c r="F24" s="209">
        <f>Policy!A35</f>
        <v>0</v>
      </c>
      <c r="G24" s="206" t="s">
        <v>237</v>
      </c>
    </row>
    <row r="25" spans="2:7" ht="12.75">
      <c r="B25" s="1" t="s">
        <v>55</v>
      </c>
      <c r="C25" s="1">
        <f>'Bus Data'!B31</f>
        <v>0</v>
      </c>
      <c r="F25" s="209">
        <f>Policy!A36</f>
        <v>0</v>
      </c>
      <c r="G25" s="206" t="s">
        <v>238</v>
      </c>
    </row>
    <row r="26" spans="2:7" ht="12.75">
      <c r="B26" s="1" t="s">
        <v>56</v>
      </c>
      <c r="C26" s="1">
        <f>'Bus Data'!B32</f>
        <v>0</v>
      </c>
      <c r="F26" s="209">
        <f>Policy!A37</f>
        <v>0</v>
      </c>
      <c r="G26" s="206" t="s">
        <v>239</v>
      </c>
    </row>
    <row r="27" spans="2:7" ht="12.75">
      <c r="B27" s="1" t="s">
        <v>435</v>
      </c>
      <c r="C27" s="1">
        <f>'Bus Data'!B33</f>
        <v>0</v>
      </c>
      <c r="F27" s="209">
        <f>Policy!A38</f>
        <v>0</v>
      </c>
      <c r="G27" s="206" t="s">
        <v>240</v>
      </c>
    </row>
    <row r="28" spans="2:7" ht="12.75">
      <c r="B28" s="1" t="s">
        <v>436</v>
      </c>
      <c r="C28" s="1">
        <f>'Bus Data'!B35</f>
        <v>0</v>
      </c>
      <c r="F28" s="209">
        <f>Policy!A39</f>
        <v>0</v>
      </c>
      <c r="G28" s="206" t="s">
        <v>241</v>
      </c>
    </row>
    <row r="29" spans="2:7" ht="12.75">
      <c r="B29" s="1" t="s">
        <v>693</v>
      </c>
      <c r="C29" s="1">
        <f>'Bus Data'!B36</f>
        <v>0</v>
      </c>
      <c r="F29" s="209">
        <f>Policy!A40</f>
        <v>0</v>
      </c>
      <c r="G29" s="206" t="s">
        <v>242</v>
      </c>
    </row>
    <row r="30" spans="2:7" ht="12.75">
      <c r="B30" s="1" t="s">
        <v>438</v>
      </c>
      <c r="C30" s="1">
        <f>'Bus Data'!B37</f>
        <v>0</v>
      </c>
      <c r="F30" s="209">
        <f>Policy!A41</f>
        <v>0</v>
      </c>
      <c r="G30" s="206" t="s">
        <v>243</v>
      </c>
    </row>
    <row r="31" spans="2:7" ht="12.75">
      <c r="B31" s="1" t="s">
        <v>694</v>
      </c>
      <c r="C31" s="1">
        <f>'Bus Data'!B39</f>
        <v>0</v>
      </c>
      <c r="F31" s="209">
        <f>Policy!A42</f>
        <v>0</v>
      </c>
      <c r="G31" s="206" t="s">
        <v>228</v>
      </c>
    </row>
    <row r="32" spans="2:7" ht="12.75">
      <c r="B32" s="1" t="s">
        <v>695</v>
      </c>
      <c r="C32" s="1">
        <f>'Bus Data'!B40</f>
        <v>0</v>
      </c>
      <c r="E32" s="201" t="s">
        <v>285</v>
      </c>
      <c r="F32" s="202">
        <f>Policy!$A$45</f>
        <v>0</v>
      </c>
      <c r="G32" s="206" t="s">
        <v>245</v>
      </c>
    </row>
    <row r="33" spans="2:7" ht="12.75">
      <c r="B33" s="1" t="s">
        <v>696</v>
      </c>
      <c r="C33" s="1">
        <f>'Bus Data'!B41</f>
        <v>0</v>
      </c>
      <c r="F33" s="202">
        <f>Policy!$A$46</f>
        <v>0</v>
      </c>
      <c r="G33" s="206" t="s">
        <v>246</v>
      </c>
    </row>
    <row r="34" spans="2:7" ht="12.75">
      <c r="B34" s="1" t="s">
        <v>57</v>
      </c>
      <c r="C34" s="1">
        <f>'Bus Data'!B42</f>
        <v>0</v>
      </c>
      <c r="F34" s="202">
        <f>Policy!$A$47</f>
        <v>0</v>
      </c>
      <c r="G34" s="206" t="s">
        <v>247</v>
      </c>
    </row>
    <row r="35" spans="1:7" ht="12.75">
      <c r="A35" s="1" t="s">
        <v>281</v>
      </c>
      <c r="B35" s="205">
        <v>1</v>
      </c>
      <c r="C35" s="1">
        <f>SUM('Local Exp.'!$B$2)</f>
        <v>0</v>
      </c>
      <c r="E35" s="201" t="s">
        <v>287</v>
      </c>
      <c r="F35" s="211">
        <f>Policy!$A$50</f>
        <v>0</v>
      </c>
      <c r="G35" s="206" t="s">
        <v>249</v>
      </c>
    </row>
    <row r="36" spans="2:7" ht="12.75">
      <c r="B36" s="205">
        <v>2</v>
      </c>
      <c r="C36" s="212">
        <f>SUM('Local Exp.'!B3)</f>
        <v>0</v>
      </c>
      <c r="F36" s="211">
        <f>Policy!$A$51</f>
        <v>0</v>
      </c>
      <c r="G36" s="206" t="s">
        <v>245</v>
      </c>
    </row>
    <row r="37" spans="2:7" ht="12.75">
      <c r="B37" s="205">
        <v>3</v>
      </c>
      <c r="C37" s="212">
        <f>SUM('Local Exp.'!$B$10)</f>
        <v>0</v>
      </c>
      <c r="E37" s="201" t="s">
        <v>289</v>
      </c>
      <c r="F37" s="211">
        <f>Policy!$A$54</f>
        <v>0</v>
      </c>
      <c r="G37" s="206" t="s">
        <v>251</v>
      </c>
    </row>
    <row r="38" spans="2:7" ht="12.75">
      <c r="B38" s="205">
        <v>4</v>
      </c>
      <c r="C38" s="212">
        <f>'Local Exp.'!B12</f>
        <v>0</v>
      </c>
      <c r="F38" s="211">
        <f>Policy!$A$55</f>
        <v>0</v>
      </c>
      <c r="G38" s="206" t="s">
        <v>245</v>
      </c>
    </row>
    <row r="39" spans="2:7" ht="12.75">
      <c r="B39" s="205">
        <v>5</v>
      </c>
      <c r="C39" s="212">
        <f>'Local Exp.'!B15</f>
        <v>0</v>
      </c>
      <c r="E39" s="201" t="s">
        <v>291</v>
      </c>
      <c r="F39" s="213">
        <f>Policy!$A$58</f>
        <v>0</v>
      </c>
      <c r="G39" s="206" t="s">
        <v>253</v>
      </c>
    </row>
    <row r="40" spans="3:7" ht="12.75">
      <c r="C40" s="212">
        <f>'Local Exp.'!C15</f>
        <v>0</v>
      </c>
      <c r="F40" s="213">
        <f>Policy!$A$59</f>
        <v>0</v>
      </c>
      <c r="G40" s="206" t="s">
        <v>254</v>
      </c>
    </row>
    <row r="41" spans="3:7" ht="12.75">
      <c r="C41" s="212">
        <f>'Local Exp.'!D15</f>
        <v>0</v>
      </c>
      <c r="F41" s="213">
        <f>Policy!$A$60</f>
        <v>0</v>
      </c>
      <c r="G41" s="206" t="s">
        <v>255</v>
      </c>
    </row>
    <row r="42" spans="3:7" ht="12.75">
      <c r="C42" s="212">
        <f>'Local Exp.'!B16</f>
        <v>0</v>
      </c>
      <c r="F42" s="213">
        <f>Policy!$A$61</f>
        <v>0</v>
      </c>
      <c r="G42" s="206" t="s">
        <v>228</v>
      </c>
    </row>
    <row r="43" spans="3:7" ht="12.75">
      <c r="C43" s="212">
        <f>'Local Exp.'!C16</f>
        <v>0</v>
      </c>
      <c r="E43" s="201" t="s">
        <v>296</v>
      </c>
      <c r="F43" s="214">
        <f>Policy!A64</f>
        <v>0</v>
      </c>
      <c r="G43" s="206" t="s">
        <v>253</v>
      </c>
    </row>
    <row r="44" spans="3:7" ht="12.75">
      <c r="C44" s="212">
        <f>'Local Exp.'!D16</f>
        <v>0</v>
      </c>
      <c r="F44" s="214">
        <f>Policy!A65</f>
        <v>0</v>
      </c>
      <c r="G44" s="206" t="s">
        <v>254</v>
      </c>
    </row>
    <row r="45" spans="3:7" ht="12.75">
      <c r="C45" s="212">
        <f>'Local Exp.'!B17</f>
        <v>0</v>
      </c>
      <c r="F45" s="214">
        <f>Policy!A66</f>
        <v>0</v>
      </c>
      <c r="G45" s="206" t="s">
        <v>255</v>
      </c>
    </row>
    <row r="46" spans="3:7" ht="12.75">
      <c r="C46" s="212">
        <f>'Local Exp.'!C17</f>
        <v>0</v>
      </c>
      <c r="F46" s="214">
        <f>Policy!A67</f>
        <v>0</v>
      </c>
      <c r="G46" s="206" t="s">
        <v>228</v>
      </c>
    </row>
    <row r="47" spans="3:7" ht="12.75">
      <c r="C47" s="212">
        <f>'Local Exp.'!D17</f>
        <v>0</v>
      </c>
      <c r="E47" s="201" t="s">
        <v>61</v>
      </c>
      <c r="F47" s="209">
        <f>Policy!A70</f>
        <v>0</v>
      </c>
      <c r="G47" s="215" t="s">
        <v>173</v>
      </c>
    </row>
    <row r="48" spans="3:7" ht="12.75">
      <c r="C48" s="1">
        <f>'Local Exp.'!B18</f>
        <v>0</v>
      </c>
      <c r="F48" s="209">
        <f>Policy!A71</f>
        <v>0</v>
      </c>
      <c r="G48" s="215" t="s">
        <v>183</v>
      </c>
    </row>
    <row r="49" spans="3:7" ht="12.75">
      <c r="C49" s="1">
        <f>'Local Exp.'!C18</f>
        <v>0</v>
      </c>
      <c r="F49" s="209">
        <f>Policy!A72</f>
        <v>0</v>
      </c>
      <c r="G49" s="215" t="s">
        <v>184</v>
      </c>
    </row>
    <row r="50" spans="3:7" ht="12.75">
      <c r="C50" s="1">
        <f>'Local Exp.'!D18</f>
        <v>0</v>
      </c>
      <c r="E50" s="201" t="s">
        <v>62</v>
      </c>
      <c r="F50" s="209">
        <f>Policy!A74</f>
        <v>0</v>
      </c>
      <c r="G50" s="215" t="s">
        <v>166</v>
      </c>
    </row>
    <row r="51" spans="1:7" ht="12.75">
      <c r="A51" s="1" t="s">
        <v>284</v>
      </c>
      <c r="B51" s="205">
        <v>1</v>
      </c>
      <c r="C51" s="216">
        <f>'Local Exp.'!B20</f>
        <v>0</v>
      </c>
      <c r="F51" s="209">
        <f>Policy!A75</f>
        <v>0</v>
      </c>
      <c r="G51" s="215" t="s">
        <v>167</v>
      </c>
    </row>
    <row r="52" spans="2:7" ht="12.75">
      <c r="B52" s="205">
        <v>2</v>
      </c>
      <c r="C52" s="216">
        <f>'Local Exp.'!B21</f>
        <v>0</v>
      </c>
      <c r="F52" s="209">
        <f>Policy!A76</f>
        <v>0</v>
      </c>
      <c r="G52" s="215" t="s">
        <v>174</v>
      </c>
    </row>
    <row r="53" spans="2:7" ht="12.75">
      <c r="B53" s="205">
        <v>3</v>
      </c>
      <c r="C53" s="216">
        <f>'Local Exp.'!B22</f>
        <v>0</v>
      </c>
      <c r="F53" s="209">
        <f>Policy!A77</f>
        <v>0</v>
      </c>
      <c r="G53" s="215" t="s">
        <v>175</v>
      </c>
    </row>
    <row r="54" spans="2:7" ht="12.75">
      <c r="B54" s="205">
        <v>4</v>
      </c>
      <c r="C54" s="216">
        <f>'Local Exp.'!B23</f>
        <v>0</v>
      </c>
      <c r="F54" s="209">
        <f>Policy!A78</f>
        <v>0</v>
      </c>
      <c r="G54" s="215" t="s">
        <v>176</v>
      </c>
    </row>
    <row r="55" spans="2:7" ht="12.75">
      <c r="B55" s="1" t="s">
        <v>286</v>
      </c>
      <c r="C55" s="212">
        <f>'Local Exp.'!C27</f>
        <v>0</v>
      </c>
      <c r="F55" s="209">
        <f>Policy!A79</f>
        <v>0</v>
      </c>
      <c r="G55" s="215" t="s">
        <v>178</v>
      </c>
    </row>
    <row r="56" spans="3:7" ht="12.75">
      <c r="C56" s="212">
        <f>'Local Exp.'!D27</f>
        <v>0</v>
      </c>
      <c r="F56" s="209">
        <f>Policy!A80</f>
        <v>0</v>
      </c>
      <c r="G56" s="217" t="s">
        <v>177</v>
      </c>
    </row>
    <row r="57" spans="2:7" ht="12.75">
      <c r="B57" s="1" t="s">
        <v>288</v>
      </c>
      <c r="C57" s="1">
        <f>'Local Exp.'!C35</f>
        <v>0</v>
      </c>
      <c r="F57" s="209">
        <f>Policy!A81</f>
        <v>0</v>
      </c>
      <c r="G57" s="217" t="s">
        <v>179</v>
      </c>
    </row>
    <row r="58" spans="3:7" ht="12.75">
      <c r="C58" s="1">
        <f>'Local Exp.'!D35</f>
        <v>0</v>
      </c>
      <c r="F58" s="209">
        <f>Policy!A82</f>
        <v>0</v>
      </c>
      <c r="G58" s="217" t="s">
        <v>180</v>
      </c>
    </row>
    <row r="59" spans="1:7" ht="12.75">
      <c r="A59" s="1" t="s">
        <v>290</v>
      </c>
      <c r="B59" s="1">
        <v>1</v>
      </c>
      <c r="C59" s="212">
        <f>'Local Exp.'!C39</f>
        <v>0</v>
      </c>
      <c r="F59" s="209">
        <f>Policy!A83</f>
        <v>0</v>
      </c>
      <c r="G59" s="217" t="s">
        <v>181</v>
      </c>
    </row>
    <row r="60" spans="1:7" ht="12.75">
      <c r="A60" s="1" t="s">
        <v>292</v>
      </c>
      <c r="B60" s="1">
        <v>2</v>
      </c>
      <c r="C60" s="212">
        <f>'Local Exp.'!C40</f>
        <v>0</v>
      </c>
      <c r="F60" s="209">
        <f>Policy!A84</f>
        <v>0</v>
      </c>
      <c r="G60" s="217" t="s">
        <v>180</v>
      </c>
    </row>
    <row r="61" spans="1:7" ht="12.75">
      <c r="A61" s="1" t="s">
        <v>293</v>
      </c>
      <c r="B61" s="1">
        <v>3</v>
      </c>
      <c r="C61" s="212">
        <f>'Local Exp.'!D49</f>
        <v>0</v>
      </c>
      <c r="F61" s="209">
        <f>Policy!A85</f>
        <v>0</v>
      </c>
      <c r="G61" s="217" t="s">
        <v>182</v>
      </c>
    </row>
    <row r="62" spans="1:3" ht="12.75">
      <c r="A62" s="1" t="s">
        <v>294</v>
      </c>
      <c r="B62" s="1">
        <v>1</v>
      </c>
      <c r="C62" s="212">
        <f>'Local Exp.'!F53</f>
        <v>0</v>
      </c>
    </row>
    <row r="63" spans="1:3" ht="12.75">
      <c r="A63" s="1" t="s">
        <v>295</v>
      </c>
      <c r="B63" s="1">
        <v>2</v>
      </c>
      <c r="C63" s="212">
        <f>'Local Exp.'!F57</f>
        <v>0</v>
      </c>
    </row>
  </sheetData>
  <sheetProtection password="88AC" sheet="1" objects="1" scenarios="1"/>
  <dataValidations count="1">
    <dataValidation type="decimal" operator="greaterThanOrEqual" allowBlank="1" showInputMessage="1" showErrorMessage="1" sqref="J12:T12">
      <formula1>0</formula1>
    </dataValidation>
  </dataValidations>
  <printOptions/>
  <pageMargins left="0.75" right="0.75" top="1" bottom="1" header="0.5" footer="0.5"/>
  <pageSetup fitToHeight="1" fitToWidth="1" horizontalDpi="300" verticalDpi="300" orientation="portrait" scale="48" r:id="rId1"/>
  <headerFooter alignWithMargins="0">
    <oddHeader>&amp;C&amp;A&amp;RTD-1 2010-11
Page 5
</oddHeader>
  </headerFooter>
</worksheet>
</file>

<file path=xl/worksheets/sheet9.xml><?xml version="1.0" encoding="utf-8"?>
<worksheet xmlns="http://schemas.openxmlformats.org/spreadsheetml/2006/main" xmlns:r="http://schemas.openxmlformats.org/officeDocument/2006/relationships">
  <sheetPr>
    <tabColor indexed="51"/>
  </sheetPr>
  <dimension ref="A1:S213"/>
  <sheetViews>
    <sheetView zoomScalePageLayoutView="0" workbookViewId="0" topLeftCell="A1">
      <selection activeCell="E46" sqref="E46"/>
    </sheetView>
  </sheetViews>
  <sheetFormatPr defaultColWidth="9.140625" defaultRowHeight="12.75"/>
  <cols>
    <col min="1" max="1" width="4.00390625" style="0" bestFit="1" customWidth="1"/>
    <col min="2" max="2" width="7.8515625" style="0" customWidth="1"/>
    <col min="3" max="3" width="10.28125" style="0" customWidth="1"/>
    <col min="4" max="4" width="11.00390625" style="27" customWidth="1"/>
    <col min="5" max="5" width="20.00390625" style="0" customWidth="1"/>
    <col min="6" max="6" width="11.00390625" style="0" bestFit="1" customWidth="1"/>
    <col min="7" max="7" width="11.7109375" style="0" customWidth="1"/>
    <col min="8" max="8" width="5.57421875" style="0" customWidth="1"/>
    <col min="9" max="9" width="2.28125" style="0" bestFit="1" customWidth="1"/>
    <col min="10" max="15" width="2.00390625" style="0" bestFit="1" customWidth="1"/>
    <col min="16" max="16" width="4.57421875" style="0" customWidth="1"/>
    <col min="17" max="17" width="8.421875" style="0" customWidth="1"/>
  </cols>
  <sheetData>
    <row r="1" spans="1:17" s="52" customFormat="1" ht="12.75">
      <c r="A1"/>
      <c r="B1"/>
      <c r="C1"/>
      <c r="D1" s="27"/>
      <c r="E1"/>
      <c r="F1"/>
      <c r="G1"/>
      <c r="H1"/>
      <c r="I1" s="51" t="s">
        <v>391</v>
      </c>
      <c r="J1"/>
      <c r="K1"/>
      <c r="L1"/>
      <c r="M1"/>
      <c r="N1"/>
      <c r="O1"/>
      <c r="P1"/>
      <c r="Q1"/>
    </row>
    <row r="2" spans="1:17" s="52" customFormat="1" ht="12.75">
      <c r="A2"/>
      <c r="B2"/>
      <c r="C2"/>
      <c r="D2" s="95" t="s">
        <v>392</v>
      </c>
      <c r="E2"/>
      <c r="F2" s="54"/>
      <c r="G2" s="54"/>
      <c r="H2" s="55"/>
      <c r="I2" s="56" t="s">
        <v>393</v>
      </c>
      <c r="J2"/>
      <c r="K2"/>
      <c r="L2"/>
      <c r="M2"/>
      <c r="N2"/>
      <c r="O2"/>
      <c r="P2"/>
      <c r="Q2"/>
    </row>
    <row r="3" spans="1:17" s="52" customFormat="1" ht="12.75">
      <c r="A3"/>
      <c r="B3"/>
      <c r="C3"/>
      <c r="D3" s="95" t="s">
        <v>394</v>
      </c>
      <c r="E3"/>
      <c r="F3"/>
      <c r="G3"/>
      <c r="H3"/>
      <c r="I3"/>
      <c r="J3"/>
      <c r="K3"/>
      <c r="L3"/>
      <c r="M3"/>
      <c r="N3"/>
      <c r="O3"/>
      <c r="P3"/>
      <c r="Q3"/>
    </row>
    <row r="4" spans="1:17" s="52" customFormat="1" ht="12.75">
      <c r="A4"/>
      <c r="B4"/>
      <c r="C4"/>
      <c r="D4" s="95"/>
      <c r="E4"/>
      <c r="F4"/>
      <c r="G4"/>
      <c r="H4"/>
      <c r="I4"/>
      <c r="J4"/>
      <c r="K4"/>
      <c r="L4"/>
      <c r="M4"/>
      <c r="N4"/>
      <c r="O4"/>
      <c r="P4"/>
      <c r="Q4"/>
    </row>
    <row r="5" spans="1:17" s="52" customFormat="1" ht="13.5">
      <c r="A5" s="53" t="s">
        <v>405</v>
      </c>
      <c r="B5"/>
      <c r="C5" s="53"/>
      <c r="D5" s="95"/>
      <c r="E5"/>
      <c r="F5"/>
      <c r="G5"/>
      <c r="H5" s="57" t="s">
        <v>395</v>
      </c>
      <c r="I5" s="58"/>
      <c r="J5" s="58"/>
      <c r="K5" s="58"/>
      <c r="L5" s="58"/>
      <c r="M5" s="58"/>
      <c r="N5" s="58"/>
      <c r="O5" s="58"/>
      <c r="P5" s="58"/>
      <c r="Q5" s="58"/>
    </row>
    <row r="6" spans="1:19" s="65" customFormat="1" ht="51">
      <c r="A6" s="59"/>
      <c r="B6" s="60" t="s">
        <v>396</v>
      </c>
      <c r="C6" s="60" t="s">
        <v>96</v>
      </c>
      <c r="D6" s="60" t="s">
        <v>397</v>
      </c>
      <c r="E6" s="60" t="s">
        <v>398</v>
      </c>
      <c r="F6" s="60" t="s">
        <v>399</v>
      </c>
      <c r="G6" s="61" t="s">
        <v>400</v>
      </c>
      <c r="H6" s="60" t="s">
        <v>401</v>
      </c>
      <c r="I6" s="60" t="s">
        <v>402</v>
      </c>
      <c r="J6" s="60">
        <v>1</v>
      </c>
      <c r="K6" s="60">
        <v>2</v>
      </c>
      <c r="L6" s="60">
        <v>3</v>
      </c>
      <c r="M6" s="60">
        <v>4</v>
      </c>
      <c r="N6" s="60">
        <v>5</v>
      </c>
      <c r="O6" s="60">
        <v>6</v>
      </c>
      <c r="P6" s="62" t="s">
        <v>403</v>
      </c>
      <c r="Q6" s="60" t="s">
        <v>404</v>
      </c>
      <c r="R6" s="63"/>
      <c r="S6" s="64"/>
    </row>
    <row r="7" spans="1:19" s="52" customFormat="1" ht="12.75">
      <c r="A7" s="66">
        <f>A6+1</f>
        <v>1</v>
      </c>
      <c r="B7" s="140"/>
      <c r="C7" s="67"/>
      <c r="D7" s="99"/>
      <c r="E7" s="77"/>
      <c r="F7" s="103"/>
      <c r="G7" s="69"/>
      <c r="H7" s="68"/>
      <c r="I7" s="68"/>
      <c r="J7" s="68"/>
      <c r="K7" s="68"/>
      <c r="L7" s="68"/>
      <c r="M7" s="68"/>
      <c r="N7" s="68"/>
      <c r="O7" s="68"/>
      <c r="P7" s="68"/>
      <c r="Q7" s="99"/>
      <c r="R7" s="70"/>
      <c r="S7" s="71"/>
    </row>
    <row r="8" spans="1:19" s="52" customFormat="1" ht="12.75">
      <c r="A8" s="66">
        <f>A7+1</f>
        <v>2</v>
      </c>
      <c r="B8" s="140"/>
      <c r="C8" s="67"/>
      <c r="D8" s="99"/>
      <c r="E8" s="141"/>
      <c r="F8" s="103"/>
      <c r="G8" s="69"/>
      <c r="H8" s="68"/>
      <c r="I8" s="68"/>
      <c r="J8" s="68"/>
      <c r="K8" s="68"/>
      <c r="L8" s="68"/>
      <c r="M8" s="68"/>
      <c r="N8" s="68"/>
      <c r="O8" s="68"/>
      <c r="P8" s="68"/>
      <c r="Q8" s="104"/>
      <c r="R8" s="70"/>
      <c r="S8" s="71"/>
    </row>
    <row r="9" spans="1:19" s="52" customFormat="1" ht="12.75">
      <c r="A9" s="66">
        <f>A8+1</f>
        <v>3</v>
      </c>
      <c r="B9" s="140"/>
      <c r="C9" s="67"/>
      <c r="D9" s="99"/>
      <c r="E9" s="77"/>
      <c r="F9" s="99"/>
      <c r="G9" s="69"/>
      <c r="H9" s="68"/>
      <c r="I9" s="68"/>
      <c r="J9" s="68"/>
      <c r="K9" s="68"/>
      <c r="L9" s="68"/>
      <c r="M9" s="68"/>
      <c r="N9" s="68"/>
      <c r="O9" s="68"/>
      <c r="P9" s="68"/>
      <c r="Q9" s="99"/>
      <c r="R9" s="70"/>
      <c r="S9" s="71"/>
    </row>
    <row r="10" spans="1:19" s="52" customFormat="1" ht="12.75">
      <c r="A10" s="66">
        <f>A9+1</f>
        <v>4</v>
      </c>
      <c r="B10" s="140"/>
      <c r="C10" s="67"/>
      <c r="D10" s="99"/>
      <c r="E10" s="77"/>
      <c r="F10" s="99"/>
      <c r="G10" s="69"/>
      <c r="H10" s="68"/>
      <c r="I10" s="68"/>
      <c r="J10" s="68"/>
      <c r="K10" s="68"/>
      <c r="L10" s="68"/>
      <c r="M10" s="68"/>
      <c r="N10" s="68"/>
      <c r="O10" s="68"/>
      <c r="P10" s="68"/>
      <c r="Q10" s="99"/>
      <c r="R10" s="70"/>
      <c r="S10" s="71"/>
    </row>
    <row r="11" spans="1:19" s="52" customFormat="1" ht="12.75">
      <c r="A11" s="66">
        <v>5</v>
      </c>
      <c r="B11" s="140"/>
      <c r="C11" s="72"/>
      <c r="D11" s="99"/>
      <c r="E11" s="77"/>
      <c r="F11" s="103"/>
      <c r="G11" s="69"/>
      <c r="H11" s="68"/>
      <c r="I11" s="68"/>
      <c r="J11" s="68"/>
      <c r="K11" s="68"/>
      <c r="L11" s="68"/>
      <c r="M11" s="68"/>
      <c r="N11" s="68"/>
      <c r="O11" s="68"/>
      <c r="P11" s="68"/>
      <c r="Q11" s="99"/>
      <c r="R11" s="70"/>
      <c r="S11" s="71"/>
    </row>
    <row r="12" spans="1:19" s="52" customFormat="1" ht="12.75">
      <c r="A12" s="66">
        <v>1</v>
      </c>
      <c r="B12" s="140"/>
      <c r="C12" s="67"/>
      <c r="D12" s="99"/>
      <c r="E12" s="77"/>
      <c r="F12" s="102"/>
      <c r="G12" s="69"/>
      <c r="H12" s="68"/>
      <c r="I12" s="68"/>
      <c r="J12" s="68"/>
      <c r="K12" s="68"/>
      <c r="L12" s="68"/>
      <c r="M12" s="68"/>
      <c r="N12" s="68"/>
      <c r="O12" s="68"/>
      <c r="P12" s="68"/>
      <c r="Q12" s="99"/>
      <c r="R12" s="70"/>
      <c r="S12" s="71"/>
    </row>
    <row r="13" spans="1:19" s="52" customFormat="1" ht="12.75">
      <c r="A13" s="66">
        <v>4</v>
      </c>
      <c r="B13" s="140"/>
      <c r="C13" s="72"/>
      <c r="D13" s="99"/>
      <c r="E13" s="77"/>
      <c r="F13" s="99"/>
      <c r="G13" s="69"/>
      <c r="H13" s="68"/>
      <c r="I13" s="68"/>
      <c r="J13" s="68"/>
      <c r="K13" s="68"/>
      <c r="L13" s="68"/>
      <c r="M13" s="68"/>
      <c r="N13" s="68"/>
      <c r="O13" s="68"/>
      <c r="P13" s="68"/>
      <c r="Q13" s="99"/>
      <c r="R13" s="70"/>
      <c r="S13" s="71"/>
    </row>
    <row r="14" spans="1:19" s="52" customFormat="1" ht="12.75">
      <c r="A14" s="66">
        <f>A13+1</f>
        <v>5</v>
      </c>
      <c r="B14" s="140"/>
      <c r="C14" s="67"/>
      <c r="D14" s="99"/>
      <c r="E14" s="77"/>
      <c r="F14" s="99"/>
      <c r="G14" s="69"/>
      <c r="H14" s="68"/>
      <c r="I14" s="68"/>
      <c r="J14" s="68"/>
      <c r="K14" s="68"/>
      <c r="L14" s="68"/>
      <c r="M14" s="68"/>
      <c r="N14" s="68"/>
      <c r="O14" s="68"/>
      <c r="P14" s="68"/>
      <c r="Q14" s="104"/>
      <c r="R14" s="70"/>
      <c r="S14" s="71"/>
    </row>
    <row r="15" spans="1:19" s="52" customFormat="1" ht="12.75">
      <c r="A15" s="66">
        <v>11</v>
      </c>
      <c r="B15" s="140"/>
      <c r="C15" s="67"/>
      <c r="D15" s="99"/>
      <c r="E15" s="77"/>
      <c r="F15" s="99"/>
      <c r="G15" s="69"/>
      <c r="H15" s="68"/>
      <c r="I15" s="68"/>
      <c r="J15" s="68"/>
      <c r="K15" s="68"/>
      <c r="L15" s="68"/>
      <c r="M15" s="68"/>
      <c r="N15" s="68"/>
      <c r="O15" s="68"/>
      <c r="P15" s="68"/>
      <c r="Q15" s="99"/>
      <c r="R15" s="70"/>
      <c r="S15" s="71"/>
    </row>
    <row r="16" spans="1:19" s="52" customFormat="1" ht="12.75">
      <c r="A16" s="66">
        <v>8</v>
      </c>
      <c r="B16" s="140"/>
      <c r="C16" s="67"/>
      <c r="D16" s="99"/>
      <c r="E16" s="77"/>
      <c r="F16" s="99"/>
      <c r="G16" s="69"/>
      <c r="H16" s="68"/>
      <c r="I16" s="68"/>
      <c r="J16" s="68"/>
      <c r="K16" s="68"/>
      <c r="L16" s="68"/>
      <c r="M16" s="68"/>
      <c r="N16" s="68"/>
      <c r="O16" s="68"/>
      <c r="P16" s="68"/>
      <c r="Q16" s="99"/>
      <c r="R16" s="70"/>
      <c r="S16" s="71"/>
    </row>
    <row r="17" spans="1:19" s="52" customFormat="1" ht="12.75">
      <c r="A17" s="66">
        <v>3</v>
      </c>
      <c r="B17" s="140"/>
      <c r="C17" s="67"/>
      <c r="D17" s="99"/>
      <c r="E17" s="77"/>
      <c r="F17" s="99"/>
      <c r="G17" s="69"/>
      <c r="H17" s="68"/>
      <c r="I17" s="68"/>
      <c r="J17" s="68"/>
      <c r="K17" s="68"/>
      <c r="L17" s="68"/>
      <c r="M17" s="68"/>
      <c r="N17" s="68"/>
      <c r="O17" s="68"/>
      <c r="P17" s="68"/>
      <c r="Q17" s="99"/>
      <c r="R17" s="70"/>
      <c r="S17" s="71"/>
    </row>
    <row r="18" spans="1:19" s="52" customFormat="1" ht="12.75">
      <c r="A18" s="66">
        <f>A17+1</f>
        <v>4</v>
      </c>
      <c r="B18" s="140"/>
      <c r="C18" s="67"/>
      <c r="D18" s="99"/>
      <c r="E18" s="77"/>
      <c r="F18" s="99"/>
      <c r="G18" s="69"/>
      <c r="H18" s="68"/>
      <c r="I18" s="68"/>
      <c r="J18" s="68"/>
      <c r="K18" s="68"/>
      <c r="L18" s="68"/>
      <c r="M18" s="68"/>
      <c r="N18" s="68"/>
      <c r="O18" s="68"/>
      <c r="P18" s="68"/>
      <c r="Q18" s="99"/>
      <c r="R18" s="70"/>
      <c r="S18" s="71"/>
    </row>
    <row r="19" spans="1:19" s="52" customFormat="1" ht="12.75">
      <c r="A19" s="66">
        <f>A18+1</f>
        <v>5</v>
      </c>
      <c r="B19" s="140"/>
      <c r="C19" s="67"/>
      <c r="D19" s="99"/>
      <c r="E19" s="77"/>
      <c r="F19" s="99"/>
      <c r="G19" s="69"/>
      <c r="H19" s="68"/>
      <c r="I19" s="68"/>
      <c r="J19" s="68"/>
      <c r="K19" s="68"/>
      <c r="L19" s="68"/>
      <c r="M19" s="68"/>
      <c r="N19" s="68"/>
      <c r="O19" s="68"/>
      <c r="P19" s="68"/>
      <c r="Q19" s="99"/>
      <c r="R19" s="70"/>
      <c r="S19" s="71"/>
    </row>
    <row r="20" spans="1:19" s="52" customFormat="1" ht="12.75">
      <c r="A20" s="66">
        <v>6</v>
      </c>
      <c r="B20" s="140"/>
      <c r="C20" s="67"/>
      <c r="D20" s="99"/>
      <c r="E20" s="77"/>
      <c r="F20" s="99"/>
      <c r="G20" s="69"/>
      <c r="H20" s="68"/>
      <c r="I20" s="68"/>
      <c r="J20" s="68"/>
      <c r="K20" s="68"/>
      <c r="L20" s="68"/>
      <c r="M20" s="68"/>
      <c r="N20" s="68"/>
      <c r="O20" s="68"/>
      <c r="P20" s="68"/>
      <c r="Q20" s="99"/>
      <c r="R20" s="70"/>
      <c r="S20" s="71"/>
    </row>
    <row r="21" spans="1:19" s="52" customFormat="1" ht="12.75">
      <c r="A21" s="66">
        <f>A20+1</f>
        <v>7</v>
      </c>
      <c r="B21" s="140"/>
      <c r="C21" s="67"/>
      <c r="D21" s="99"/>
      <c r="E21" s="77"/>
      <c r="F21" s="99"/>
      <c r="G21" s="69"/>
      <c r="H21" s="68"/>
      <c r="I21" s="68"/>
      <c r="J21" s="68"/>
      <c r="K21" s="68"/>
      <c r="L21" s="68"/>
      <c r="M21" s="68"/>
      <c r="N21" s="68"/>
      <c r="O21" s="68"/>
      <c r="P21" s="68"/>
      <c r="Q21" s="99"/>
      <c r="R21" s="70"/>
      <c r="S21" s="71"/>
    </row>
    <row r="22" spans="1:19" s="52" customFormat="1" ht="12.75">
      <c r="A22" s="66">
        <f>A21+1</f>
        <v>8</v>
      </c>
      <c r="B22" s="140"/>
      <c r="C22" s="67"/>
      <c r="D22" s="99"/>
      <c r="E22" s="77"/>
      <c r="F22" s="99"/>
      <c r="G22" s="69"/>
      <c r="H22" s="68"/>
      <c r="I22" s="68"/>
      <c r="J22" s="68"/>
      <c r="K22" s="68"/>
      <c r="L22" s="68"/>
      <c r="M22" s="68"/>
      <c r="N22" s="68"/>
      <c r="O22" s="68"/>
      <c r="P22" s="68"/>
      <c r="Q22" s="99"/>
      <c r="R22" s="70"/>
      <c r="S22" s="71"/>
    </row>
    <row r="23" spans="1:19" s="52" customFormat="1" ht="12.75">
      <c r="A23" s="66">
        <v>7</v>
      </c>
      <c r="B23" s="140"/>
      <c r="C23" s="67"/>
      <c r="D23" s="99"/>
      <c r="E23" s="77"/>
      <c r="F23" s="99"/>
      <c r="G23" s="69"/>
      <c r="H23" s="68"/>
      <c r="I23" s="68"/>
      <c r="J23" s="68"/>
      <c r="K23" s="68"/>
      <c r="L23" s="68"/>
      <c r="M23" s="68"/>
      <c r="N23" s="68"/>
      <c r="O23" s="68"/>
      <c r="P23" s="68"/>
      <c r="Q23" s="99"/>
      <c r="R23" s="70"/>
      <c r="S23" s="71"/>
    </row>
    <row r="24" spans="1:19" s="52" customFormat="1" ht="12.75">
      <c r="A24" s="66">
        <f>A23+1</f>
        <v>8</v>
      </c>
      <c r="B24" s="140"/>
      <c r="C24" s="67"/>
      <c r="D24" s="99"/>
      <c r="E24" s="77"/>
      <c r="F24" s="99"/>
      <c r="G24" s="69"/>
      <c r="H24" s="68"/>
      <c r="I24" s="68"/>
      <c r="J24" s="68"/>
      <c r="K24" s="68"/>
      <c r="L24" s="68"/>
      <c r="M24" s="68"/>
      <c r="N24" s="68"/>
      <c r="O24" s="68"/>
      <c r="P24" s="68"/>
      <c r="Q24" s="99"/>
      <c r="R24" s="70"/>
      <c r="S24" s="71"/>
    </row>
    <row r="25" spans="1:19" s="52" customFormat="1" ht="12.75">
      <c r="A25" s="66">
        <f>A24+1</f>
        <v>9</v>
      </c>
      <c r="B25" s="66"/>
      <c r="C25" s="67"/>
      <c r="D25" s="99"/>
      <c r="E25" s="68"/>
      <c r="F25" s="68"/>
      <c r="G25" s="69"/>
      <c r="H25" s="68"/>
      <c r="I25" s="68"/>
      <c r="J25" s="68"/>
      <c r="K25" s="68"/>
      <c r="L25" s="68"/>
      <c r="M25" s="68"/>
      <c r="N25" s="68"/>
      <c r="O25" s="68"/>
      <c r="P25" s="68"/>
      <c r="Q25" s="99"/>
      <c r="R25" s="70"/>
      <c r="S25" s="71"/>
    </row>
    <row r="26" spans="1:19" s="52" customFormat="1" ht="12.75">
      <c r="A26" s="66">
        <f>A25+1</f>
        <v>10</v>
      </c>
      <c r="B26" s="66"/>
      <c r="C26" s="67"/>
      <c r="D26" s="99"/>
      <c r="E26" s="68"/>
      <c r="F26" s="68"/>
      <c r="G26" s="69"/>
      <c r="H26" s="68"/>
      <c r="I26" s="68"/>
      <c r="J26" s="68"/>
      <c r="K26" s="68"/>
      <c r="L26" s="68"/>
      <c r="M26" s="68"/>
      <c r="N26" s="68"/>
      <c r="O26" s="68"/>
      <c r="P26" s="68"/>
      <c r="Q26" s="99"/>
      <c r="R26" s="70"/>
      <c r="S26" s="71"/>
    </row>
    <row r="27" spans="1:19" s="52" customFormat="1" ht="12.75">
      <c r="A27" s="66">
        <f>A26+1</f>
        <v>11</v>
      </c>
      <c r="B27" s="66"/>
      <c r="C27" s="67"/>
      <c r="D27" s="99"/>
      <c r="E27" s="68"/>
      <c r="F27" s="68"/>
      <c r="G27" s="69"/>
      <c r="H27" s="68"/>
      <c r="I27" s="68"/>
      <c r="J27" s="68"/>
      <c r="K27" s="68"/>
      <c r="L27" s="68"/>
      <c r="M27" s="68"/>
      <c r="N27" s="68"/>
      <c r="O27" s="68"/>
      <c r="P27" s="68"/>
      <c r="Q27" s="68"/>
      <c r="R27" s="70"/>
      <c r="S27" s="71"/>
    </row>
    <row r="28" spans="1:19" s="52" customFormat="1" ht="12.75">
      <c r="A28" s="66">
        <f aca="true" t="shared" si="0" ref="A28:A58">A27+1</f>
        <v>12</v>
      </c>
      <c r="B28" s="66"/>
      <c r="C28" s="67"/>
      <c r="D28" s="99"/>
      <c r="E28" s="68"/>
      <c r="F28" s="68"/>
      <c r="G28" s="69"/>
      <c r="H28" s="68"/>
      <c r="I28" s="68"/>
      <c r="J28" s="68"/>
      <c r="K28" s="68"/>
      <c r="L28" s="68"/>
      <c r="M28" s="68"/>
      <c r="N28" s="68"/>
      <c r="O28" s="68"/>
      <c r="P28" s="68"/>
      <c r="Q28" s="68"/>
      <c r="R28" s="70"/>
      <c r="S28" s="71"/>
    </row>
    <row r="29" spans="1:19" s="52" customFormat="1" ht="12.75">
      <c r="A29" s="66">
        <v>25</v>
      </c>
      <c r="B29" s="66"/>
      <c r="C29" s="74"/>
      <c r="D29" s="99"/>
      <c r="E29" s="68"/>
      <c r="F29" s="68"/>
      <c r="G29" s="69"/>
      <c r="H29" s="68"/>
      <c r="I29" s="68"/>
      <c r="J29" s="68"/>
      <c r="K29" s="68"/>
      <c r="L29" s="68"/>
      <c r="M29" s="68"/>
      <c r="N29" s="68"/>
      <c r="O29" s="68"/>
      <c r="P29" s="68"/>
      <c r="Q29" s="68"/>
      <c r="R29" s="70"/>
      <c r="S29" s="71"/>
    </row>
    <row r="30" spans="1:19" s="52" customFormat="1" ht="12.75">
      <c r="A30" s="66">
        <v>26</v>
      </c>
      <c r="B30" s="66"/>
      <c r="C30" s="67"/>
      <c r="D30" s="99"/>
      <c r="E30" s="68"/>
      <c r="F30" s="68"/>
      <c r="G30" s="69"/>
      <c r="H30" s="68"/>
      <c r="I30" s="68"/>
      <c r="J30" s="68"/>
      <c r="K30" s="68"/>
      <c r="L30" s="68"/>
      <c r="M30" s="68"/>
      <c r="N30" s="68"/>
      <c r="O30" s="68"/>
      <c r="P30" s="68"/>
      <c r="Q30" s="68"/>
      <c r="R30" s="70"/>
      <c r="S30" s="71"/>
    </row>
    <row r="31" spans="1:19" s="52" customFormat="1" ht="12.75">
      <c r="A31" s="66">
        <f t="shared" si="0"/>
        <v>27</v>
      </c>
      <c r="B31" s="66"/>
      <c r="C31" s="67"/>
      <c r="D31" s="99"/>
      <c r="E31" s="68"/>
      <c r="F31" s="68"/>
      <c r="G31" s="69"/>
      <c r="H31" s="68"/>
      <c r="I31" s="68"/>
      <c r="J31" s="68"/>
      <c r="K31" s="68"/>
      <c r="L31" s="68"/>
      <c r="M31" s="68"/>
      <c r="N31" s="68"/>
      <c r="O31" s="68"/>
      <c r="P31" s="68"/>
      <c r="Q31" s="68"/>
      <c r="R31" s="70"/>
      <c r="S31" s="71"/>
    </row>
    <row r="32" spans="1:19" s="52" customFormat="1" ht="12.75">
      <c r="A32" s="66">
        <f t="shared" si="0"/>
        <v>28</v>
      </c>
      <c r="B32" s="66"/>
      <c r="C32" s="67"/>
      <c r="D32" s="99"/>
      <c r="E32" s="68"/>
      <c r="F32" s="68"/>
      <c r="G32" s="69"/>
      <c r="H32" s="68"/>
      <c r="I32" s="68"/>
      <c r="J32" s="68"/>
      <c r="K32" s="68"/>
      <c r="L32" s="68"/>
      <c r="M32" s="68"/>
      <c r="N32" s="68"/>
      <c r="O32" s="68"/>
      <c r="P32" s="68"/>
      <c r="Q32" s="68"/>
      <c r="R32" s="70"/>
      <c r="S32" s="71"/>
    </row>
    <row r="33" spans="1:19" s="52" customFormat="1" ht="12.75">
      <c r="A33" s="66">
        <f t="shared" si="0"/>
        <v>29</v>
      </c>
      <c r="B33" s="66"/>
      <c r="C33" s="67"/>
      <c r="D33" s="99"/>
      <c r="E33" s="68"/>
      <c r="F33" s="68"/>
      <c r="G33" s="69"/>
      <c r="H33" s="68"/>
      <c r="I33" s="68"/>
      <c r="J33" s="68"/>
      <c r="K33" s="68"/>
      <c r="L33" s="68"/>
      <c r="M33" s="68"/>
      <c r="N33" s="68"/>
      <c r="O33" s="68"/>
      <c r="P33" s="68"/>
      <c r="Q33" s="68"/>
      <c r="R33" s="70"/>
      <c r="S33" s="71"/>
    </row>
    <row r="34" spans="1:18" s="52" customFormat="1" ht="12.75">
      <c r="A34" s="66">
        <f t="shared" si="0"/>
        <v>30</v>
      </c>
      <c r="B34" s="66"/>
      <c r="C34" s="67"/>
      <c r="D34" s="99"/>
      <c r="E34" s="68"/>
      <c r="F34" s="68"/>
      <c r="G34" s="69"/>
      <c r="H34" s="68"/>
      <c r="I34" s="68"/>
      <c r="J34" s="68"/>
      <c r="K34" s="68"/>
      <c r="L34" s="68"/>
      <c r="M34" s="68"/>
      <c r="N34" s="68"/>
      <c r="O34" s="68"/>
      <c r="P34" s="68"/>
      <c r="Q34" s="68"/>
      <c r="R34" s="70"/>
    </row>
    <row r="35" spans="1:18" s="52" customFormat="1" ht="12.75">
      <c r="A35" s="66">
        <f t="shared" si="0"/>
        <v>31</v>
      </c>
      <c r="B35" s="66"/>
      <c r="C35" s="67"/>
      <c r="D35" s="99"/>
      <c r="E35" s="68"/>
      <c r="F35" s="68"/>
      <c r="G35" s="69"/>
      <c r="H35" s="68"/>
      <c r="I35" s="68"/>
      <c r="J35" s="68"/>
      <c r="K35" s="68"/>
      <c r="L35" s="68"/>
      <c r="M35" s="68"/>
      <c r="N35" s="68"/>
      <c r="O35" s="68"/>
      <c r="P35" s="68"/>
      <c r="Q35" s="68"/>
      <c r="R35" s="70"/>
    </row>
    <row r="36" spans="1:18" s="52" customFormat="1" ht="12.75">
      <c r="A36" s="66">
        <f t="shared" si="0"/>
        <v>32</v>
      </c>
      <c r="B36" s="66"/>
      <c r="C36" s="67"/>
      <c r="D36" s="99"/>
      <c r="E36" s="68"/>
      <c r="F36" s="68"/>
      <c r="G36" s="69"/>
      <c r="H36" s="68"/>
      <c r="I36" s="68"/>
      <c r="J36" s="68"/>
      <c r="K36" s="68"/>
      <c r="L36" s="68"/>
      <c r="M36" s="68"/>
      <c r="N36" s="68"/>
      <c r="O36" s="68"/>
      <c r="P36" s="68"/>
      <c r="Q36" s="68"/>
      <c r="R36" s="70"/>
    </row>
    <row r="37" spans="1:18" s="52" customFormat="1" ht="12.75">
      <c r="A37" s="66">
        <f t="shared" si="0"/>
        <v>33</v>
      </c>
      <c r="B37" s="66"/>
      <c r="C37" s="67"/>
      <c r="D37" s="99"/>
      <c r="E37" s="68"/>
      <c r="F37" s="68"/>
      <c r="G37" s="69"/>
      <c r="H37" s="68"/>
      <c r="I37" s="68"/>
      <c r="J37" s="68"/>
      <c r="K37" s="68"/>
      <c r="L37" s="68"/>
      <c r="M37" s="68"/>
      <c r="N37" s="68"/>
      <c r="O37" s="68"/>
      <c r="P37" s="68"/>
      <c r="Q37" s="68"/>
      <c r="R37" s="70"/>
    </row>
    <row r="38" spans="1:18" s="52" customFormat="1" ht="12.75">
      <c r="A38" s="66">
        <f t="shared" si="0"/>
        <v>34</v>
      </c>
      <c r="B38" s="66"/>
      <c r="C38" s="67"/>
      <c r="D38" s="99"/>
      <c r="E38" s="68"/>
      <c r="F38" s="68"/>
      <c r="G38" s="69"/>
      <c r="H38" s="68"/>
      <c r="I38" s="68"/>
      <c r="J38" s="68"/>
      <c r="K38" s="68"/>
      <c r="L38" s="68"/>
      <c r="M38" s="68"/>
      <c r="N38" s="68"/>
      <c r="O38" s="68"/>
      <c r="P38" s="68"/>
      <c r="Q38" s="68"/>
      <c r="R38" s="70"/>
    </row>
    <row r="39" spans="1:18" s="52" customFormat="1" ht="12.75">
      <c r="A39" s="66">
        <f t="shared" si="0"/>
        <v>35</v>
      </c>
      <c r="B39" s="66"/>
      <c r="C39" s="67"/>
      <c r="D39" s="99"/>
      <c r="E39" s="68"/>
      <c r="F39" s="68"/>
      <c r="G39" s="69"/>
      <c r="H39" s="68"/>
      <c r="I39" s="68"/>
      <c r="J39" s="68"/>
      <c r="K39" s="68"/>
      <c r="L39" s="68"/>
      <c r="M39" s="68"/>
      <c r="N39" s="68"/>
      <c r="O39" s="68"/>
      <c r="P39" s="68"/>
      <c r="Q39" s="68"/>
      <c r="R39" s="70"/>
    </row>
    <row r="40" spans="1:18" s="52" customFormat="1" ht="12.75">
      <c r="A40" s="66">
        <f t="shared" si="0"/>
        <v>36</v>
      </c>
      <c r="B40" s="66"/>
      <c r="C40" s="67"/>
      <c r="D40" s="99"/>
      <c r="E40" s="68"/>
      <c r="F40" s="68"/>
      <c r="G40" s="69"/>
      <c r="H40" s="68"/>
      <c r="I40" s="68"/>
      <c r="J40" s="68"/>
      <c r="K40" s="68"/>
      <c r="L40" s="68"/>
      <c r="M40" s="68"/>
      <c r="N40" s="68"/>
      <c r="O40" s="68"/>
      <c r="P40" s="68"/>
      <c r="Q40" s="68"/>
      <c r="R40" s="70"/>
    </row>
    <row r="41" spans="1:18" s="52" customFormat="1" ht="12.75">
      <c r="A41" s="66">
        <f t="shared" si="0"/>
        <v>37</v>
      </c>
      <c r="B41" s="66"/>
      <c r="C41" s="74"/>
      <c r="D41" s="99"/>
      <c r="E41" s="68"/>
      <c r="F41" s="68"/>
      <c r="G41" s="69"/>
      <c r="H41" s="68"/>
      <c r="I41" s="68"/>
      <c r="J41" s="68"/>
      <c r="K41" s="68"/>
      <c r="L41" s="68"/>
      <c r="M41" s="68"/>
      <c r="N41" s="68"/>
      <c r="O41" s="68"/>
      <c r="P41" s="68"/>
      <c r="Q41" s="68"/>
      <c r="R41" s="70"/>
    </row>
    <row r="42" spans="1:18" s="52" customFormat="1" ht="12.75">
      <c r="A42" s="66">
        <f t="shared" si="0"/>
        <v>38</v>
      </c>
      <c r="B42" s="66"/>
      <c r="C42" s="67"/>
      <c r="D42" s="99"/>
      <c r="E42" s="68"/>
      <c r="F42" s="68"/>
      <c r="G42" s="69"/>
      <c r="H42" s="68"/>
      <c r="I42" s="68"/>
      <c r="J42" s="68"/>
      <c r="K42" s="68"/>
      <c r="L42" s="68"/>
      <c r="M42" s="68"/>
      <c r="N42" s="68"/>
      <c r="O42" s="68"/>
      <c r="P42" s="68"/>
      <c r="Q42" s="68"/>
      <c r="R42" s="70"/>
    </row>
    <row r="43" spans="1:18" s="52" customFormat="1" ht="12.75">
      <c r="A43" s="66">
        <f t="shared" si="0"/>
        <v>39</v>
      </c>
      <c r="B43" s="66"/>
      <c r="C43" s="67"/>
      <c r="D43" s="100"/>
      <c r="E43" s="68"/>
      <c r="F43" s="68"/>
      <c r="G43" s="69"/>
      <c r="H43" s="68"/>
      <c r="I43" s="68"/>
      <c r="J43" s="68"/>
      <c r="K43" s="68"/>
      <c r="L43" s="68"/>
      <c r="M43" s="68"/>
      <c r="N43" s="68"/>
      <c r="O43" s="68"/>
      <c r="P43" s="68"/>
      <c r="Q43" s="68"/>
      <c r="R43" s="70"/>
    </row>
    <row r="44" spans="1:18" s="52" customFormat="1" ht="12.75">
      <c r="A44" s="66">
        <f t="shared" si="0"/>
        <v>40</v>
      </c>
      <c r="B44" s="66"/>
      <c r="C44" s="67"/>
      <c r="D44" s="99"/>
      <c r="E44" s="68"/>
      <c r="F44" s="68"/>
      <c r="G44" s="69"/>
      <c r="H44" s="68"/>
      <c r="I44" s="68"/>
      <c r="J44" s="68"/>
      <c r="K44" s="68"/>
      <c r="L44" s="68"/>
      <c r="M44" s="68"/>
      <c r="N44" s="68"/>
      <c r="O44" s="68"/>
      <c r="P44" s="68"/>
      <c r="Q44" s="68"/>
      <c r="R44" s="70"/>
    </row>
    <row r="45" spans="1:18" s="52" customFormat="1" ht="12.75">
      <c r="A45" s="66">
        <f t="shared" si="0"/>
        <v>41</v>
      </c>
      <c r="B45" s="66"/>
      <c r="C45" s="74"/>
      <c r="D45" s="99"/>
      <c r="E45" s="68"/>
      <c r="F45" s="68"/>
      <c r="G45" s="69"/>
      <c r="H45" s="68"/>
      <c r="I45" s="68"/>
      <c r="J45" s="68"/>
      <c r="K45" s="68"/>
      <c r="L45" s="68"/>
      <c r="M45" s="68"/>
      <c r="N45" s="68"/>
      <c r="O45" s="68"/>
      <c r="P45" s="68"/>
      <c r="Q45" s="68"/>
      <c r="R45" s="70"/>
    </row>
    <row r="46" spans="1:18" s="52" customFormat="1" ht="12.75">
      <c r="A46" s="66">
        <f t="shared" si="0"/>
        <v>42</v>
      </c>
      <c r="B46" s="66"/>
      <c r="C46" s="74"/>
      <c r="D46" s="99"/>
      <c r="E46" s="68"/>
      <c r="F46" s="68"/>
      <c r="G46" s="69"/>
      <c r="H46" s="68"/>
      <c r="I46" s="68"/>
      <c r="J46" s="68"/>
      <c r="K46" s="68"/>
      <c r="L46" s="68"/>
      <c r="M46" s="68"/>
      <c r="N46" s="68"/>
      <c r="O46" s="68"/>
      <c r="P46" s="68"/>
      <c r="Q46" s="68"/>
      <c r="R46" s="70"/>
    </row>
    <row r="47" spans="1:18" s="52" customFormat="1" ht="12.75">
      <c r="A47" s="66">
        <f t="shared" si="0"/>
        <v>43</v>
      </c>
      <c r="B47" s="66"/>
      <c r="C47" s="68"/>
      <c r="D47" s="99"/>
      <c r="E47" s="68"/>
      <c r="F47" s="68"/>
      <c r="G47" s="69"/>
      <c r="H47" s="68"/>
      <c r="I47" s="68"/>
      <c r="J47" s="68"/>
      <c r="K47" s="68"/>
      <c r="L47" s="68"/>
      <c r="M47" s="68"/>
      <c r="N47" s="68"/>
      <c r="O47" s="68"/>
      <c r="P47" s="68"/>
      <c r="Q47" s="68"/>
      <c r="R47" s="70"/>
    </row>
    <row r="48" spans="1:18" s="52" customFormat="1" ht="12.75">
      <c r="A48" s="66">
        <f t="shared" si="0"/>
        <v>44</v>
      </c>
      <c r="B48" s="66"/>
      <c r="C48" s="74"/>
      <c r="D48" s="99"/>
      <c r="E48" s="68"/>
      <c r="F48" s="68"/>
      <c r="G48" s="69"/>
      <c r="H48" s="68"/>
      <c r="I48" s="68"/>
      <c r="J48" s="68"/>
      <c r="K48" s="68"/>
      <c r="L48" s="68"/>
      <c r="M48" s="68"/>
      <c r="N48" s="68"/>
      <c r="O48" s="68"/>
      <c r="P48" s="68"/>
      <c r="Q48" s="68"/>
      <c r="R48" s="70"/>
    </row>
    <row r="49" spans="1:18" s="52" customFormat="1" ht="12.75">
      <c r="A49" s="66">
        <f t="shared" si="0"/>
        <v>45</v>
      </c>
      <c r="B49" s="66"/>
      <c r="C49" s="74"/>
      <c r="D49" s="99"/>
      <c r="E49" s="68"/>
      <c r="F49" s="68"/>
      <c r="G49" s="69"/>
      <c r="H49" s="68"/>
      <c r="I49" s="68"/>
      <c r="J49" s="68"/>
      <c r="K49" s="68"/>
      <c r="L49" s="68"/>
      <c r="M49" s="68"/>
      <c r="N49" s="68"/>
      <c r="O49" s="68"/>
      <c r="P49" s="68"/>
      <c r="Q49" s="68"/>
      <c r="R49" s="70"/>
    </row>
    <row r="50" spans="1:18" s="52" customFormat="1" ht="12.75">
      <c r="A50" s="66">
        <f t="shared" si="0"/>
        <v>46</v>
      </c>
      <c r="B50" s="66"/>
      <c r="C50" s="74"/>
      <c r="D50" s="99"/>
      <c r="E50" s="68"/>
      <c r="F50" s="68"/>
      <c r="G50" s="69"/>
      <c r="H50" s="68"/>
      <c r="I50" s="68"/>
      <c r="J50" s="68"/>
      <c r="K50" s="68"/>
      <c r="L50" s="68"/>
      <c r="M50" s="68"/>
      <c r="N50" s="68"/>
      <c r="O50" s="68"/>
      <c r="P50" s="68"/>
      <c r="Q50" s="68"/>
      <c r="R50" s="70"/>
    </row>
    <row r="51" spans="1:18" s="52" customFormat="1" ht="12.75">
      <c r="A51" s="66">
        <f t="shared" si="0"/>
        <v>47</v>
      </c>
      <c r="B51" s="66"/>
      <c r="C51" s="74"/>
      <c r="D51" s="99"/>
      <c r="E51" s="68"/>
      <c r="F51" s="68"/>
      <c r="G51" s="69"/>
      <c r="H51" s="68"/>
      <c r="I51" s="68"/>
      <c r="J51" s="68"/>
      <c r="K51" s="68"/>
      <c r="L51" s="68"/>
      <c r="M51" s="68"/>
      <c r="N51" s="68"/>
      <c r="O51" s="68"/>
      <c r="P51" s="68"/>
      <c r="Q51" s="68"/>
      <c r="R51" s="70"/>
    </row>
    <row r="52" spans="1:18" s="52" customFormat="1" ht="12.75">
      <c r="A52" s="66">
        <f t="shared" si="0"/>
        <v>48</v>
      </c>
      <c r="B52" s="66"/>
      <c r="C52" s="68"/>
      <c r="D52" s="99"/>
      <c r="E52" s="68"/>
      <c r="F52" s="68"/>
      <c r="G52" s="69"/>
      <c r="H52" s="68"/>
      <c r="I52" s="68"/>
      <c r="J52" s="68"/>
      <c r="K52" s="68"/>
      <c r="L52" s="68"/>
      <c r="M52" s="68"/>
      <c r="N52" s="68"/>
      <c r="O52" s="68"/>
      <c r="P52" s="68"/>
      <c r="Q52" s="68"/>
      <c r="R52" s="70"/>
    </row>
    <row r="53" spans="1:17" s="52" customFormat="1" ht="12.75">
      <c r="A53" s="66">
        <f t="shared" si="0"/>
        <v>49</v>
      </c>
      <c r="B53" s="66"/>
      <c r="C53" s="74"/>
      <c r="D53" s="99"/>
      <c r="E53" s="68"/>
      <c r="F53" s="68"/>
      <c r="G53" s="69"/>
      <c r="H53" s="68"/>
      <c r="I53" s="68"/>
      <c r="J53" s="68"/>
      <c r="K53" s="68"/>
      <c r="L53" s="68"/>
      <c r="M53" s="68"/>
      <c r="N53" s="68"/>
      <c r="O53" s="68"/>
      <c r="P53" s="68"/>
      <c r="Q53" s="68"/>
    </row>
    <row r="54" spans="1:17" s="52" customFormat="1" ht="12.75">
      <c r="A54" s="66">
        <f t="shared" si="0"/>
        <v>50</v>
      </c>
      <c r="B54" s="66"/>
      <c r="C54" s="74"/>
      <c r="D54" s="99"/>
      <c r="E54" s="68"/>
      <c r="F54" s="68"/>
      <c r="G54" s="69"/>
      <c r="H54" s="68"/>
      <c r="I54" s="68"/>
      <c r="J54" s="68"/>
      <c r="K54" s="68"/>
      <c r="L54" s="68"/>
      <c r="M54" s="68"/>
      <c r="N54" s="68"/>
      <c r="O54" s="68"/>
      <c r="P54" s="68"/>
      <c r="Q54" s="68"/>
    </row>
    <row r="55" spans="1:17" s="52" customFormat="1" ht="12.75">
      <c r="A55" s="66">
        <f t="shared" si="0"/>
        <v>51</v>
      </c>
      <c r="B55" s="66"/>
      <c r="C55" s="74"/>
      <c r="D55" s="99"/>
      <c r="E55" s="68"/>
      <c r="F55" s="68"/>
      <c r="G55" s="69"/>
      <c r="H55" s="68"/>
      <c r="I55" s="68"/>
      <c r="J55" s="68"/>
      <c r="K55" s="68"/>
      <c r="L55" s="68"/>
      <c r="M55" s="68"/>
      <c r="N55" s="68"/>
      <c r="O55" s="68"/>
      <c r="P55" s="68"/>
      <c r="Q55" s="68"/>
    </row>
    <row r="56" spans="1:17" s="52" customFormat="1" ht="12.75">
      <c r="A56" s="66">
        <f t="shared" si="0"/>
        <v>52</v>
      </c>
      <c r="B56" s="66"/>
      <c r="C56" s="74"/>
      <c r="D56" s="99"/>
      <c r="E56" s="68"/>
      <c r="F56" s="68"/>
      <c r="G56" s="69"/>
      <c r="H56" s="68"/>
      <c r="I56" s="68"/>
      <c r="J56" s="68"/>
      <c r="K56" s="68"/>
      <c r="L56" s="68"/>
      <c r="M56" s="68"/>
      <c r="N56" s="68"/>
      <c r="O56" s="68"/>
      <c r="P56" s="68"/>
      <c r="Q56" s="68"/>
    </row>
    <row r="57" spans="1:17" s="52" customFormat="1" ht="12.75">
      <c r="A57" s="66">
        <f t="shared" si="0"/>
        <v>53</v>
      </c>
      <c r="B57" s="66"/>
      <c r="C57" s="74"/>
      <c r="D57" s="99"/>
      <c r="E57" s="68"/>
      <c r="F57" s="68"/>
      <c r="G57" s="69"/>
      <c r="H57" s="68"/>
      <c r="I57" s="68"/>
      <c r="J57" s="68"/>
      <c r="K57" s="68"/>
      <c r="L57" s="68"/>
      <c r="M57" s="68"/>
      <c r="N57" s="68"/>
      <c r="O57" s="68"/>
      <c r="P57" s="68"/>
      <c r="Q57" s="68"/>
    </row>
    <row r="58" spans="1:17" s="52" customFormat="1" ht="12.75">
      <c r="A58" s="66">
        <f t="shared" si="0"/>
        <v>54</v>
      </c>
      <c r="B58" s="66"/>
      <c r="C58" s="74"/>
      <c r="D58" s="99"/>
      <c r="E58" s="68"/>
      <c r="F58" s="68"/>
      <c r="G58" s="69"/>
      <c r="H58" s="68"/>
      <c r="I58" s="68"/>
      <c r="J58" s="68"/>
      <c r="K58" s="68"/>
      <c r="L58" s="68"/>
      <c r="M58" s="68"/>
      <c r="N58" s="68"/>
      <c r="O58" s="68"/>
      <c r="P58" s="68"/>
      <c r="Q58" s="68"/>
    </row>
    <row r="59" spans="1:17" s="52" customFormat="1" ht="12.75">
      <c r="A59" s="66">
        <v>51</v>
      </c>
      <c r="B59" s="66"/>
      <c r="C59" s="67"/>
      <c r="D59" s="99"/>
      <c r="E59" s="68"/>
      <c r="F59" s="68"/>
      <c r="G59" s="69"/>
      <c r="H59" s="68"/>
      <c r="I59" s="68"/>
      <c r="J59" s="68"/>
      <c r="K59" s="68"/>
      <c r="L59" s="68"/>
      <c r="M59" s="68"/>
      <c r="N59" s="68"/>
      <c r="O59" s="68"/>
      <c r="P59" s="68"/>
      <c r="Q59" s="68"/>
    </row>
    <row r="60" spans="1:17" s="52" customFormat="1" ht="12.75">
      <c r="A60" s="66">
        <f>A59+1</f>
        <v>52</v>
      </c>
      <c r="B60" s="66"/>
      <c r="C60" s="67"/>
      <c r="D60" s="99"/>
      <c r="E60" s="68"/>
      <c r="F60" s="68"/>
      <c r="G60" s="69"/>
      <c r="H60" s="68"/>
      <c r="I60" s="68"/>
      <c r="J60" s="68"/>
      <c r="K60" s="68"/>
      <c r="L60" s="68"/>
      <c r="M60" s="68"/>
      <c r="N60" s="68"/>
      <c r="O60" s="68"/>
      <c r="P60" s="68"/>
      <c r="Q60" s="68"/>
    </row>
    <row r="61" spans="1:17" s="52" customFormat="1" ht="12.75">
      <c r="A61" s="66">
        <f>A60+1</f>
        <v>53</v>
      </c>
      <c r="B61" s="66"/>
      <c r="C61" s="67"/>
      <c r="D61" s="99"/>
      <c r="E61" s="68"/>
      <c r="F61" s="68"/>
      <c r="G61" s="69"/>
      <c r="H61" s="68"/>
      <c r="I61" s="68"/>
      <c r="J61" s="68"/>
      <c r="K61" s="68"/>
      <c r="L61" s="68"/>
      <c r="M61" s="68"/>
      <c r="N61" s="68"/>
      <c r="O61" s="68"/>
      <c r="P61" s="68"/>
      <c r="Q61" s="68"/>
    </row>
    <row r="62" spans="1:17" s="52" customFormat="1" ht="12.75">
      <c r="A62" s="66">
        <f>A61+1</f>
        <v>54</v>
      </c>
      <c r="B62" s="66"/>
      <c r="C62" s="67"/>
      <c r="D62" s="99"/>
      <c r="E62" s="68"/>
      <c r="F62" s="68"/>
      <c r="G62" s="69"/>
      <c r="H62" s="68"/>
      <c r="I62" s="68"/>
      <c r="J62" s="68"/>
      <c r="K62" s="68"/>
      <c r="L62" s="68"/>
      <c r="M62" s="68"/>
      <c r="N62" s="68"/>
      <c r="O62" s="68"/>
      <c r="P62" s="68"/>
      <c r="Q62" s="68"/>
    </row>
    <row r="63" spans="1:17" s="52" customFormat="1" ht="12.75">
      <c r="A63" s="66">
        <f>A62+1</f>
        <v>55</v>
      </c>
      <c r="B63" s="66"/>
      <c r="C63" s="67"/>
      <c r="D63" s="99"/>
      <c r="E63" s="68"/>
      <c r="F63" s="68"/>
      <c r="G63" s="69"/>
      <c r="H63" s="68"/>
      <c r="I63" s="68"/>
      <c r="J63" s="68"/>
      <c r="K63" s="68"/>
      <c r="L63" s="68"/>
      <c r="M63" s="68"/>
      <c r="N63" s="68"/>
      <c r="O63" s="68"/>
      <c r="P63" s="68"/>
      <c r="Q63" s="68"/>
    </row>
    <row r="64" spans="1:17" s="52" customFormat="1" ht="12.75">
      <c r="A64" s="66">
        <v>69</v>
      </c>
      <c r="B64" s="66"/>
      <c r="C64" s="67"/>
      <c r="D64" s="99"/>
      <c r="E64" s="68"/>
      <c r="F64" s="68"/>
      <c r="G64" s="69"/>
      <c r="H64" s="68"/>
      <c r="I64" s="68"/>
      <c r="J64" s="68"/>
      <c r="K64" s="68"/>
      <c r="L64" s="68"/>
      <c r="M64" s="68"/>
      <c r="N64" s="68"/>
      <c r="O64" s="68"/>
      <c r="P64" s="68"/>
      <c r="Q64" s="68"/>
    </row>
    <row r="65" spans="1:17" s="52" customFormat="1" ht="12.75">
      <c r="A65" s="66">
        <v>70</v>
      </c>
      <c r="B65" s="66"/>
      <c r="C65" s="67"/>
      <c r="D65" s="99"/>
      <c r="E65" s="68"/>
      <c r="F65" s="68"/>
      <c r="G65" s="69"/>
      <c r="H65" s="68"/>
      <c r="I65" s="68"/>
      <c r="J65" s="68"/>
      <c r="K65" s="68"/>
      <c r="L65" s="68"/>
      <c r="M65" s="68"/>
      <c r="N65" s="68"/>
      <c r="O65" s="68"/>
      <c r="P65" s="68"/>
      <c r="Q65" s="68"/>
    </row>
    <row r="66" spans="1:17" s="52" customFormat="1" ht="12.75">
      <c r="A66" s="66">
        <v>71</v>
      </c>
      <c r="B66" s="66"/>
      <c r="C66" s="67"/>
      <c r="D66" s="99"/>
      <c r="E66" s="68"/>
      <c r="F66" s="68"/>
      <c r="G66" s="69"/>
      <c r="H66" s="68"/>
      <c r="I66" s="68"/>
      <c r="J66" s="68"/>
      <c r="K66" s="68"/>
      <c r="L66" s="68"/>
      <c r="M66" s="68"/>
      <c r="N66" s="68"/>
      <c r="O66" s="68"/>
      <c r="P66" s="68"/>
      <c r="Q66" s="68"/>
    </row>
    <row r="67" spans="1:17" s="52" customFormat="1" ht="12.75">
      <c r="A67" s="66">
        <v>72</v>
      </c>
      <c r="B67" s="66"/>
      <c r="C67" s="67"/>
      <c r="D67" s="99"/>
      <c r="E67" s="68"/>
      <c r="F67" s="68"/>
      <c r="G67" s="69"/>
      <c r="H67" s="68"/>
      <c r="I67" s="68"/>
      <c r="J67" s="68"/>
      <c r="K67" s="68"/>
      <c r="L67" s="68"/>
      <c r="M67" s="68"/>
      <c r="N67" s="68"/>
      <c r="O67" s="68"/>
      <c r="P67" s="68"/>
      <c r="Q67" s="68"/>
    </row>
    <row r="68" spans="1:17" s="52" customFormat="1" ht="12.75">
      <c r="A68" s="66">
        <v>73</v>
      </c>
      <c r="B68" s="66"/>
      <c r="C68" s="67"/>
      <c r="D68" s="99"/>
      <c r="E68" s="68"/>
      <c r="F68" s="68"/>
      <c r="G68" s="69"/>
      <c r="H68" s="68"/>
      <c r="I68" s="68"/>
      <c r="J68" s="68"/>
      <c r="K68" s="68"/>
      <c r="L68" s="68"/>
      <c r="M68" s="68"/>
      <c r="N68" s="68"/>
      <c r="O68" s="68"/>
      <c r="P68" s="68"/>
      <c r="Q68" s="68"/>
    </row>
    <row r="69" spans="1:17" s="52" customFormat="1" ht="12.75">
      <c r="A69" s="66">
        <v>74</v>
      </c>
      <c r="B69" s="66"/>
      <c r="C69" s="67"/>
      <c r="D69" s="99"/>
      <c r="E69" s="68"/>
      <c r="F69" s="68"/>
      <c r="G69" s="69"/>
      <c r="H69" s="68"/>
      <c r="I69" s="68"/>
      <c r="J69" s="68"/>
      <c r="K69" s="68"/>
      <c r="L69" s="68"/>
      <c r="M69" s="68"/>
      <c r="N69" s="68"/>
      <c r="O69" s="68"/>
      <c r="P69" s="68"/>
      <c r="Q69" s="68"/>
    </row>
    <row r="70" spans="1:17" s="52" customFormat="1" ht="12.75">
      <c r="A70" s="66">
        <v>75</v>
      </c>
      <c r="B70" s="66"/>
      <c r="C70" s="67"/>
      <c r="D70" s="99"/>
      <c r="E70" s="68"/>
      <c r="F70" s="68"/>
      <c r="G70" s="69"/>
      <c r="H70" s="68"/>
      <c r="I70" s="68"/>
      <c r="J70" s="68"/>
      <c r="K70" s="68"/>
      <c r="L70" s="68"/>
      <c r="M70" s="68"/>
      <c r="N70" s="68"/>
      <c r="O70" s="68"/>
      <c r="P70" s="68"/>
      <c r="Q70" s="68"/>
    </row>
    <row r="71" spans="1:17" s="52" customFormat="1" ht="12.75">
      <c r="A71" s="66">
        <v>76</v>
      </c>
      <c r="B71" s="66"/>
      <c r="C71" s="67"/>
      <c r="D71" s="99"/>
      <c r="E71" s="68"/>
      <c r="F71" s="68"/>
      <c r="G71" s="69"/>
      <c r="H71" s="68"/>
      <c r="I71" s="68"/>
      <c r="J71" s="68"/>
      <c r="K71" s="68"/>
      <c r="L71" s="68"/>
      <c r="M71" s="68"/>
      <c r="N71" s="68"/>
      <c r="O71" s="68"/>
      <c r="P71" s="68"/>
      <c r="Q71" s="68"/>
    </row>
    <row r="72" spans="1:17" s="52" customFormat="1" ht="12.75">
      <c r="A72" s="66">
        <v>77</v>
      </c>
      <c r="B72" s="66"/>
      <c r="C72" s="67"/>
      <c r="D72" s="99"/>
      <c r="E72" s="68"/>
      <c r="F72" s="68"/>
      <c r="G72" s="69"/>
      <c r="H72" s="68"/>
      <c r="I72" s="68"/>
      <c r="J72" s="68"/>
      <c r="K72" s="68"/>
      <c r="L72" s="68"/>
      <c r="M72" s="68"/>
      <c r="N72" s="68"/>
      <c r="O72" s="68"/>
      <c r="P72" s="68"/>
      <c r="Q72" s="68"/>
    </row>
    <row r="73" spans="1:17" s="52" customFormat="1" ht="12.75">
      <c r="A73" s="66">
        <v>78</v>
      </c>
      <c r="B73" s="66"/>
      <c r="C73" s="67"/>
      <c r="D73" s="99"/>
      <c r="E73" s="68"/>
      <c r="F73" s="68"/>
      <c r="G73" s="69"/>
      <c r="H73" s="68"/>
      <c r="I73" s="68"/>
      <c r="J73" s="68"/>
      <c r="K73" s="68"/>
      <c r="L73" s="68"/>
      <c r="M73" s="68"/>
      <c r="N73" s="68"/>
      <c r="O73" s="68"/>
      <c r="P73" s="68"/>
      <c r="Q73" s="68"/>
    </row>
    <row r="74" spans="1:17" s="52" customFormat="1" ht="12.75">
      <c r="A74" s="66">
        <v>80</v>
      </c>
      <c r="B74" s="66"/>
      <c r="C74" s="74"/>
      <c r="D74" s="99"/>
      <c r="E74" s="68"/>
      <c r="F74" s="68"/>
      <c r="G74" s="69"/>
      <c r="H74" s="68"/>
      <c r="I74" s="68"/>
      <c r="J74" s="68"/>
      <c r="K74" s="68"/>
      <c r="L74" s="68"/>
      <c r="M74" s="68"/>
      <c r="N74" s="68"/>
      <c r="O74" s="68"/>
      <c r="P74" s="68"/>
      <c r="Q74" s="68"/>
    </row>
    <row r="75" spans="1:17" s="52" customFormat="1" ht="12.75">
      <c r="A75" s="66">
        <f aca="true" t="shared" si="1" ref="A75:A106">A74+1</f>
        <v>81</v>
      </c>
      <c r="B75" s="66"/>
      <c r="C75" s="74"/>
      <c r="D75" s="99"/>
      <c r="E75" s="68"/>
      <c r="F75" s="68"/>
      <c r="G75" s="69"/>
      <c r="H75" s="68"/>
      <c r="I75" s="68"/>
      <c r="J75" s="68"/>
      <c r="K75" s="68"/>
      <c r="L75" s="68"/>
      <c r="M75" s="68"/>
      <c r="N75" s="68"/>
      <c r="O75" s="68"/>
      <c r="P75" s="68"/>
      <c r="Q75" s="68"/>
    </row>
    <row r="76" spans="1:17" s="52" customFormat="1" ht="12.75">
      <c r="A76" s="66">
        <f t="shared" si="1"/>
        <v>82</v>
      </c>
      <c r="B76" s="66"/>
      <c r="C76" s="74"/>
      <c r="D76" s="99"/>
      <c r="E76" s="68"/>
      <c r="F76" s="68"/>
      <c r="G76" s="69"/>
      <c r="H76" s="68"/>
      <c r="I76" s="68"/>
      <c r="J76" s="68"/>
      <c r="K76" s="68"/>
      <c r="L76" s="68"/>
      <c r="M76" s="68"/>
      <c r="N76" s="68"/>
      <c r="O76" s="68"/>
      <c r="P76" s="68"/>
      <c r="Q76" s="68"/>
    </row>
    <row r="77" spans="1:17" s="52" customFormat="1" ht="12.75">
      <c r="A77" s="66">
        <f t="shared" si="1"/>
        <v>83</v>
      </c>
      <c r="B77" s="66"/>
      <c r="C77" s="74"/>
      <c r="D77" s="99"/>
      <c r="E77" s="68"/>
      <c r="F77" s="73"/>
      <c r="G77" s="69"/>
      <c r="H77" s="68"/>
      <c r="I77" s="68"/>
      <c r="J77" s="68"/>
      <c r="K77" s="68"/>
      <c r="L77" s="68"/>
      <c r="M77" s="68"/>
      <c r="N77" s="68"/>
      <c r="O77" s="68"/>
      <c r="P77" s="68"/>
      <c r="Q77" s="68"/>
    </row>
    <row r="78" spans="1:17" s="52" customFormat="1" ht="12.75">
      <c r="A78" s="66">
        <f t="shared" si="1"/>
        <v>84</v>
      </c>
      <c r="B78" s="66"/>
      <c r="C78" s="74"/>
      <c r="D78" s="99"/>
      <c r="E78" s="68"/>
      <c r="F78" s="68"/>
      <c r="G78" s="69"/>
      <c r="H78" s="68"/>
      <c r="I78" s="68"/>
      <c r="J78" s="68"/>
      <c r="K78" s="68"/>
      <c r="L78" s="68"/>
      <c r="M78" s="68"/>
      <c r="N78" s="68"/>
      <c r="O78" s="68"/>
      <c r="P78" s="68"/>
      <c r="Q78" s="68"/>
    </row>
    <row r="79" spans="1:17" s="52" customFormat="1" ht="12.75">
      <c r="A79" s="66">
        <f t="shared" si="1"/>
        <v>85</v>
      </c>
      <c r="B79" s="66"/>
      <c r="C79" s="74"/>
      <c r="D79" s="99"/>
      <c r="E79" s="68"/>
      <c r="F79" s="68"/>
      <c r="G79" s="69"/>
      <c r="H79" s="68"/>
      <c r="I79" s="68"/>
      <c r="J79" s="68"/>
      <c r="K79" s="68"/>
      <c r="L79" s="68"/>
      <c r="M79" s="68"/>
      <c r="N79" s="68"/>
      <c r="O79" s="68"/>
      <c r="P79" s="68"/>
      <c r="Q79" s="68"/>
    </row>
    <row r="80" spans="1:17" s="52" customFormat="1" ht="12.75">
      <c r="A80" s="66">
        <f t="shared" si="1"/>
        <v>86</v>
      </c>
      <c r="B80" s="66"/>
      <c r="C80" s="74"/>
      <c r="D80" s="99"/>
      <c r="E80" s="68"/>
      <c r="F80" s="68"/>
      <c r="G80" s="69"/>
      <c r="H80" s="68"/>
      <c r="I80" s="68"/>
      <c r="J80" s="68"/>
      <c r="K80" s="68"/>
      <c r="L80" s="68"/>
      <c r="M80" s="68"/>
      <c r="N80" s="68"/>
      <c r="O80" s="68"/>
      <c r="P80" s="68"/>
      <c r="Q80" s="68"/>
    </row>
    <row r="81" spans="1:17" s="52" customFormat="1" ht="12.75">
      <c r="A81" s="66">
        <f t="shared" si="1"/>
        <v>87</v>
      </c>
      <c r="B81" s="66"/>
      <c r="C81" s="68"/>
      <c r="D81" s="99"/>
      <c r="E81" s="68"/>
      <c r="F81" s="68"/>
      <c r="G81" s="69"/>
      <c r="H81" s="68"/>
      <c r="I81" s="68"/>
      <c r="J81" s="68"/>
      <c r="K81" s="68"/>
      <c r="L81" s="68"/>
      <c r="M81" s="68"/>
      <c r="N81" s="68"/>
      <c r="O81" s="68"/>
      <c r="P81" s="68"/>
      <c r="Q81" s="68"/>
    </row>
    <row r="82" spans="1:17" s="52" customFormat="1" ht="12.75">
      <c r="A82" s="66">
        <f t="shared" si="1"/>
        <v>88</v>
      </c>
      <c r="B82" s="66"/>
      <c r="C82" s="74"/>
      <c r="D82" s="99"/>
      <c r="E82" s="68"/>
      <c r="F82" s="68"/>
      <c r="G82" s="69"/>
      <c r="H82" s="68"/>
      <c r="I82" s="68"/>
      <c r="J82" s="68"/>
      <c r="K82" s="68"/>
      <c r="L82" s="68"/>
      <c r="M82" s="68"/>
      <c r="N82" s="68"/>
      <c r="O82" s="68"/>
      <c r="P82" s="68"/>
      <c r="Q82" s="68"/>
    </row>
    <row r="83" spans="1:17" s="52" customFormat="1" ht="12.75">
      <c r="A83" s="66">
        <f t="shared" si="1"/>
        <v>89</v>
      </c>
      <c r="B83" s="66"/>
      <c r="C83" s="74"/>
      <c r="D83" s="99"/>
      <c r="E83" s="68"/>
      <c r="F83" s="68"/>
      <c r="G83" s="69"/>
      <c r="H83" s="68"/>
      <c r="I83" s="68"/>
      <c r="J83" s="68"/>
      <c r="K83" s="68"/>
      <c r="L83" s="68"/>
      <c r="M83" s="68"/>
      <c r="N83" s="68"/>
      <c r="O83" s="68"/>
      <c r="P83" s="68"/>
      <c r="Q83" s="68"/>
    </row>
    <row r="84" spans="1:17" s="52" customFormat="1" ht="12.75">
      <c r="A84" s="66">
        <v>90</v>
      </c>
      <c r="B84" s="66"/>
      <c r="C84" s="68"/>
      <c r="D84" s="99"/>
      <c r="E84" s="68"/>
      <c r="F84" s="73"/>
      <c r="G84" s="69"/>
      <c r="H84" s="68"/>
      <c r="I84" s="68"/>
      <c r="J84" s="68"/>
      <c r="K84" s="68"/>
      <c r="L84" s="68"/>
      <c r="M84" s="68"/>
      <c r="N84" s="68"/>
      <c r="O84" s="68"/>
      <c r="P84" s="68"/>
      <c r="Q84" s="68"/>
    </row>
    <row r="85" spans="1:17" s="52" customFormat="1" ht="12.75">
      <c r="A85" s="66">
        <v>91</v>
      </c>
      <c r="B85" s="66"/>
      <c r="C85" s="74"/>
      <c r="D85" s="99"/>
      <c r="E85" s="68"/>
      <c r="F85" s="68"/>
      <c r="G85" s="69"/>
      <c r="H85" s="68"/>
      <c r="I85" s="68"/>
      <c r="J85" s="68"/>
      <c r="K85" s="68"/>
      <c r="L85" s="68"/>
      <c r="M85" s="68"/>
      <c r="N85" s="68"/>
      <c r="O85" s="68"/>
      <c r="P85" s="68"/>
      <c r="Q85" s="68"/>
    </row>
    <row r="86" spans="1:17" s="52" customFormat="1" ht="12.75">
      <c r="A86" s="66">
        <v>92</v>
      </c>
      <c r="B86" s="66"/>
      <c r="C86" s="74"/>
      <c r="D86" s="99"/>
      <c r="E86" s="68"/>
      <c r="F86" s="68"/>
      <c r="G86" s="69"/>
      <c r="H86" s="68"/>
      <c r="I86" s="68"/>
      <c r="J86" s="68"/>
      <c r="K86" s="68"/>
      <c r="L86" s="68"/>
      <c r="M86" s="68"/>
      <c r="N86" s="68"/>
      <c r="O86" s="68"/>
      <c r="P86" s="68"/>
      <c r="Q86" s="68"/>
    </row>
    <row r="87" spans="1:17" s="52" customFormat="1" ht="12.75">
      <c r="A87" s="66">
        <v>93</v>
      </c>
      <c r="B87" s="66"/>
      <c r="C87" s="74"/>
      <c r="D87" s="99"/>
      <c r="E87" s="68"/>
      <c r="F87" s="68"/>
      <c r="G87" s="69"/>
      <c r="H87" s="68"/>
      <c r="I87" s="68"/>
      <c r="J87" s="68"/>
      <c r="K87" s="68"/>
      <c r="L87" s="68"/>
      <c r="M87" s="68"/>
      <c r="N87" s="68"/>
      <c r="O87" s="68"/>
      <c r="P87" s="68"/>
      <c r="Q87" s="68"/>
    </row>
    <row r="88" spans="1:17" s="52" customFormat="1" ht="12.75">
      <c r="A88" s="66">
        <v>94</v>
      </c>
      <c r="B88" s="66"/>
      <c r="C88" s="74"/>
      <c r="D88" s="101"/>
      <c r="E88" s="75"/>
      <c r="F88" s="75"/>
      <c r="G88" s="76"/>
      <c r="H88" s="68"/>
      <c r="I88" s="68"/>
      <c r="J88" s="68"/>
      <c r="K88" s="68"/>
      <c r="L88" s="68"/>
      <c r="M88" s="68"/>
      <c r="N88" s="68"/>
      <c r="O88" s="68"/>
      <c r="P88" s="68"/>
      <c r="Q88" s="68"/>
    </row>
    <row r="89" spans="1:17" s="52" customFormat="1" ht="12.75">
      <c r="A89" s="66">
        <f t="shared" si="1"/>
        <v>95</v>
      </c>
      <c r="B89" s="66"/>
      <c r="C89" s="74"/>
      <c r="D89" s="99"/>
      <c r="E89" s="68"/>
      <c r="F89" s="68"/>
      <c r="G89" s="69"/>
      <c r="H89" s="68"/>
      <c r="I89" s="68"/>
      <c r="J89" s="68"/>
      <c r="K89" s="68"/>
      <c r="L89" s="68"/>
      <c r="M89" s="68"/>
      <c r="N89" s="68"/>
      <c r="O89" s="77"/>
      <c r="P89" s="77"/>
      <c r="Q89" s="77"/>
    </row>
    <row r="90" spans="1:17" s="52" customFormat="1" ht="12.75">
      <c r="A90" s="66">
        <f t="shared" si="1"/>
        <v>96</v>
      </c>
      <c r="B90" s="66"/>
      <c r="C90" s="68"/>
      <c r="D90" s="99"/>
      <c r="E90" s="68"/>
      <c r="F90" s="68"/>
      <c r="G90" s="69"/>
      <c r="H90" s="68"/>
      <c r="I90" s="68"/>
      <c r="J90" s="68"/>
      <c r="K90" s="68"/>
      <c r="L90" s="68"/>
      <c r="M90" s="68"/>
      <c r="N90" s="68"/>
      <c r="O90" s="77"/>
      <c r="P90" s="77"/>
      <c r="Q90" s="77"/>
    </row>
    <row r="91" spans="1:17" s="52" customFormat="1" ht="12.75">
      <c r="A91" s="66">
        <f t="shared" si="1"/>
        <v>97</v>
      </c>
      <c r="B91" s="66"/>
      <c r="C91" s="68"/>
      <c r="D91" s="99"/>
      <c r="E91" s="68"/>
      <c r="F91" s="68"/>
      <c r="G91" s="69"/>
      <c r="H91" s="68"/>
      <c r="I91" s="68"/>
      <c r="J91" s="68"/>
      <c r="K91" s="68"/>
      <c r="L91" s="68"/>
      <c r="M91" s="68"/>
      <c r="N91" s="68"/>
      <c r="O91" s="77"/>
      <c r="P91" s="77"/>
      <c r="Q91" s="77"/>
    </row>
    <row r="92" spans="1:17" s="52" customFormat="1" ht="12.75">
      <c r="A92" s="66">
        <f t="shared" si="1"/>
        <v>98</v>
      </c>
      <c r="B92" s="66"/>
      <c r="C92" s="74"/>
      <c r="D92" s="99"/>
      <c r="E92" s="68"/>
      <c r="F92" s="68"/>
      <c r="G92" s="69"/>
      <c r="H92" s="68"/>
      <c r="I92" s="68"/>
      <c r="J92" s="68"/>
      <c r="K92" s="68"/>
      <c r="L92" s="68"/>
      <c r="M92" s="68"/>
      <c r="N92" s="68"/>
      <c r="O92" s="77"/>
      <c r="P92" s="77"/>
      <c r="Q92" s="77"/>
    </row>
    <row r="93" spans="1:17" s="52" customFormat="1" ht="12.75">
      <c r="A93" s="66">
        <f t="shared" si="1"/>
        <v>99</v>
      </c>
      <c r="B93" s="66"/>
      <c r="C93" s="74"/>
      <c r="D93" s="99"/>
      <c r="E93" s="68"/>
      <c r="F93" s="68"/>
      <c r="G93" s="69"/>
      <c r="H93" s="68"/>
      <c r="I93" s="68"/>
      <c r="J93" s="68"/>
      <c r="K93" s="68"/>
      <c r="L93" s="68"/>
      <c r="M93" s="68"/>
      <c r="N93" s="68"/>
      <c r="O93" s="77"/>
      <c r="P93" s="77"/>
      <c r="Q93" s="77"/>
    </row>
    <row r="94" spans="1:17" s="52" customFormat="1" ht="12.75">
      <c r="A94" s="66">
        <f t="shared" si="1"/>
        <v>100</v>
      </c>
      <c r="B94" s="66"/>
      <c r="C94" s="74"/>
      <c r="D94" s="99"/>
      <c r="E94" s="68"/>
      <c r="F94" s="68"/>
      <c r="G94" s="69"/>
      <c r="H94" s="68"/>
      <c r="I94" s="68"/>
      <c r="J94" s="68"/>
      <c r="K94" s="68"/>
      <c r="L94" s="68"/>
      <c r="M94" s="68"/>
      <c r="N94" s="68"/>
      <c r="O94" s="77"/>
      <c r="P94" s="77"/>
      <c r="Q94" s="77"/>
    </row>
    <row r="95" spans="1:17" s="52" customFormat="1" ht="12.75">
      <c r="A95" s="66">
        <f t="shared" si="1"/>
        <v>101</v>
      </c>
      <c r="B95" s="66"/>
      <c r="C95" s="74"/>
      <c r="D95" s="99"/>
      <c r="E95" s="68"/>
      <c r="F95" s="68"/>
      <c r="G95" s="69"/>
      <c r="H95" s="68"/>
      <c r="I95" s="68"/>
      <c r="J95" s="68"/>
      <c r="K95" s="68"/>
      <c r="L95" s="68"/>
      <c r="M95" s="68"/>
      <c r="N95" s="68"/>
      <c r="O95" s="77"/>
      <c r="P95" s="77"/>
      <c r="Q95" s="77"/>
    </row>
    <row r="96" spans="1:17" s="52" customFormat="1" ht="12.75">
      <c r="A96" s="66">
        <f t="shared" si="1"/>
        <v>102</v>
      </c>
      <c r="B96" s="66"/>
      <c r="C96" s="74"/>
      <c r="D96" s="99"/>
      <c r="E96" s="68"/>
      <c r="F96" s="68"/>
      <c r="G96" s="69"/>
      <c r="H96" s="68"/>
      <c r="I96" s="68"/>
      <c r="J96" s="68"/>
      <c r="K96" s="68"/>
      <c r="L96" s="68"/>
      <c r="M96" s="68"/>
      <c r="N96" s="68"/>
      <c r="O96" s="77"/>
      <c r="P96" s="77"/>
      <c r="Q96" s="77"/>
    </row>
    <row r="97" spans="1:17" s="52" customFormat="1" ht="12.75">
      <c r="A97" s="66">
        <f t="shared" si="1"/>
        <v>103</v>
      </c>
      <c r="B97" s="66"/>
      <c r="C97" s="74"/>
      <c r="D97" s="99"/>
      <c r="E97" s="68"/>
      <c r="F97" s="68"/>
      <c r="G97" s="69"/>
      <c r="H97" s="68"/>
      <c r="I97" s="68"/>
      <c r="J97" s="68"/>
      <c r="K97" s="68"/>
      <c r="L97" s="68"/>
      <c r="M97" s="68"/>
      <c r="N97" s="68"/>
      <c r="O97" s="77"/>
      <c r="P97" s="77"/>
      <c r="Q97" s="77"/>
    </row>
    <row r="98" spans="1:17" s="52" customFormat="1" ht="12.75">
      <c r="A98" s="66">
        <f t="shared" si="1"/>
        <v>104</v>
      </c>
      <c r="B98" s="66"/>
      <c r="C98" s="74"/>
      <c r="D98" s="99"/>
      <c r="E98" s="68"/>
      <c r="F98" s="68"/>
      <c r="G98" s="69"/>
      <c r="H98" s="68"/>
      <c r="I98" s="68"/>
      <c r="J98" s="68"/>
      <c r="K98" s="68"/>
      <c r="L98" s="68"/>
      <c r="M98" s="68"/>
      <c r="N98" s="68"/>
      <c r="O98" s="77"/>
      <c r="P98" s="77"/>
      <c r="Q98" s="77"/>
    </row>
    <row r="99" spans="1:17" s="52" customFormat="1" ht="12.75">
      <c r="A99" s="66">
        <f t="shared" si="1"/>
        <v>105</v>
      </c>
      <c r="B99" s="66"/>
      <c r="C99" s="74"/>
      <c r="D99" s="99"/>
      <c r="E99" s="68"/>
      <c r="F99" s="68"/>
      <c r="G99" s="69"/>
      <c r="H99" s="68"/>
      <c r="I99" s="68"/>
      <c r="J99" s="68"/>
      <c r="K99" s="68"/>
      <c r="L99" s="68"/>
      <c r="M99" s="68"/>
      <c r="N99" s="68"/>
      <c r="O99" s="77"/>
      <c r="P99" s="77"/>
      <c r="Q99" s="77"/>
    </row>
    <row r="100" spans="1:17" s="52" customFormat="1" ht="12.75">
      <c r="A100" s="66">
        <f t="shared" si="1"/>
        <v>106</v>
      </c>
      <c r="B100" s="66"/>
      <c r="C100" s="74"/>
      <c r="D100" s="99"/>
      <c r="E100" s="68"/>
      <c r="F100" s="68"/>
      <c r="G100" s="69"/>
      <c r="H100" s="68"/>
      <c r="I100" s="68"/>
      <c r="J100" s="68"/>
      <c r="K100" s="68"/>
      <c r="L100" s="68"/>
      <c r="M100" s="68"/>
      <c r="N100" s="68"/>
      <c r="O100" s="77"/>
      <c r="P100" s="77"/>
      <c r="Q100" s="77"/>
    </row>
    <row r="101" spans="1:17" s="52" customFormat="1" ht="12.75">
      <c r="A101" s="66">
        <f t="shared" si="1"/>
        <v>107</v>
      </c>
      <c r="B101" s="66"/>
      <c r="C101" s="74"/>
      <c r="D101" s="99"/>
      <c r="E101" s="68"/>
      <c r="F101" s="68"/>
      <c r="G101" s="69"/>
      <c r="H101" s="68"/>
      <c r="I101" s="68"/>
      <c r="J101" s="68"/>
      <c r="K101" s="68"/>
      <c r="L101" s="68"/>
      <c r="M101" s="68"/>
      <c r="N101" s="68"/>
      <c r="O101" s="77"/>
      <c r="P101" s="77"/>
      <c r="Q101" s="77"/>
    </row>
    <row r="102" spans="1:17" s="52" customFormat="1" ht="12.75">
      <c r="A102" s="66">
        <f t="shared" si="1"/>
        <v>108</v>
      </c>
      <c r="B102" s="66"/>
      <c r="C102" s="74"/>
      <c r="D102" s="99"/>
      <c r="E102" s="68"/>
      <c r="F102" s="68"/>
      <c r="G102" s="69"/>
      <c r="H102" s="68"/>
      <c r="I102" s="68"/>
      <c r="J102" s="68"/>
      <c r="K102" s="68"/>
      <c r="L102" s="68"/>
      <c r="M102" s="68"/>
      <c r="N102" s="68"/>
      <c r="O102" s="77"/>
      <c r="P102" s="77"/>
      <c r="Q102" s="77"/>
    </row>
    <row r="103" spans="1:17" s="52" customFormat="1" ht="12.75">
      <c r="A103" s="66">
        <f t="shared" si="1"/>
        <v>109</v>
      </c>
      <c r="B103" s="66"/>
      <c r="C103" s="68"/>
      <c r="D103" s="99"/>
      <c r="E103" s="68"/>
      <c r="F103" s="68"/>
      <c r="G103" s="69"/>
      <c r="H103" s="68"/>
      <c r="I103" s="68"/>
      <c r="J103" s="68"/>
      <c r="K103" s="68"/>
      <c r="L103" s="68"/>
      <c r="M103" s="68"/>
      <c r="N103" s="68"/>
      <c r="O103" s="77"/>
      <c r="P103" s="77"/>
      <c r="Q103" s="77"/>
    </row>
    <row r="104" spans="1:17" s="52" customFormat="1" ht="12.75">
      <c r="A104" s="66">
        <f t="shared" si="1"/>
        <v>110</v>
      </c>
      <c r="B104" s="66"/>
      <c r="C104" s="74"/>
      <c r="D104" s="99"/>
      <c r="E104" s="68"/>
      <c r="F104" s="68"/>
      <c r="G104" s="69"/>
      <c r="H104" s="68"/>
      <c r="I104" s="68"/>
      <c r="J104" s="68"/>
      <c r="K104" s="68"/>
      <c r="L104" s="68"/>
      <c r="M104" s="68"/>
      <c r="N104" s="68"/>
      <c r="O104" s="77"/>
      <c r="P104" s="77"/>
      <c r="Q104" s="77"/>
    </row>
    <row r="105" spans="1:17" s="52" customFormat="1" ht="12.75">
      <c r="A105" s="66">
        <f t="shared" si="1"/>
        <v>111</v>
      </c>
      <c r="B105" s="66"/>
      <c r="C105" s="74"/>
      <c r="D105" s="99"/>
      <c r="E105" s="68"/>
      <c r="F105" s="68"/>
      <c r="G105" s="69"/>
      <c r="H105" s="68"/>
      <c r="I105" s="68"/>
      <c r="J105" s="68"/>
      <c r="K105" s="68"/>
      <c r="L105" s="68"/>
      <c r="M105" s="68"/>
      <c r="N105" s="68"/>
      <c r="O105" s="77"/>
      <c r="P105" s="77"/>
      <c r="Q105" s="77"/>
    </row>
    <row r="106" spans="1:17" s="52" customFormat="1" ht="12.75">
      <c r="A106" s="66">
        <f t="shared" si="1"/>
        <v>112</v>
      </c>
      <c r="B106" s="66"/>
      <c r="C106" s="74"/>
      <c r="D106" s="99"/>
      <c r="E106" s="68"/>
      <c r="F106" s="68"/>
      <c r="G106" s="69"/>
      <c r="H106" s="68"/>
      <c r="I106" s="68"/>
      <c r="J106" s="68"/>
      <c r="K106" s="68"/>
      <c r="L106" s="68"/>
      <c r="M106" s="68"/>
      <c r="N106" s="68"/>
      <c r="O106" s="77"/>
      <c r="P106" s="77"/>
      <c r="Q106" s="77"/>
    </row>
    <row r="107" spans="1:17" s="52" customFormat="1" ht="12.75">
      <c r="A107" s="66">
        <f>A106+1</f>
        <v>113</v>
      </c>
      <c r="B107" s="66"/>
      <c r="C107" s="74"/>
      <c r="D107" s="99"/>
      <c r="E107" s="68"/>
      <c r="F107" s="68"/>
      <c r="G107" s="69"/>
      <c r="H107" s="68"/>
      <c r="I107" s="68"/>
      <c r="J107" s="68"/>
      <c r="K107" s="68"/>
      <c r="L107" s="68"/>
      <c r="M107" s="68"/>
      <c r="N107" s="68"/>
      <c r="O107" s="77"/>
      <c r="P107" s="77"/>
      <c r="Q107" s="77"/>
    </row>
    <row r="108" spans="1:17" s="52" customFormat="1" ht="12.75">
      <c r="A108" s="73"/>
      <c r="B108" s="73"/>
      <c r="C108" s="73"/>
      <c r="D108" s="102"/>
      <c r="E108" s="73"/>
      <c r="F108" s="73"/>
      <c r="G108" s="73"/>
      <c r="H108" s="73"/>
      <c r="I108" s="73"/>
      <c r="J108" s="73"/>
      <c r="K108" s="73"/>
      <c r="L108" s="73"/>
      <c r="M108" s="73"/>
      <c r="N108" s="73"/>
      <c r="O108"/>
      <c r="P108"/>
      <c r="Q108"/>
    </row>
    <row r="109" spans="1:17" s="52" customFormat="1" ht="12.75">
      <c r="A109"/>
      <c r="B109" s="73"/>
      <c r="C109" s="73"/>
      <c r="D109" s="102"/>
      <c r="E109" s="73"/>
      <c r="F109" s="73"/>
      <c r="G109" s="73"/>
      <c r="H109" s="73"/>
      <c r="I109" s="73"/>
      <c r="J109" s="73"/>
      <c r="K109" s="73"/>
      <c r="L109" s="73"/>
      <c r="M109" s="73"/>
      <c r="N109" s="73"/>
      <c r="O109"/>
      <c r="P109"/>
      <c r="Q109"/>
    </row>
    <row r="110" spans="1:17" s="52" customFormat="1" ht="12.75">
      <c r="A110"/>
      <c r="B110" s="73"/>
      <c r="C110" s="73"/>
      <c r="D110" s="102"/>
      <c r="E110" s="73"/>
      <c r="F110" s="73"/>
      <c r="G110" s="73"/>
      <c r="H110" s="73"/>
      <c r="I110" s="73"/>
      <c r="J110" s="73"/>
      <c r="K110" s="73"/>
      <c r="L110" s="73"/>
      <c r="M110" s="73"/>
      <c r="N110" s="73"/>
      <c r="O110"/>
      <c r="P110"/>
      <c r="Q110"/>
    </row>
    <row r="111" spans="1:17" s="52" customFormat="1" ht="12.75">
      <c r="A111"/>
      <c r="B111" s="78"/>
      <c r="C111" s="79"/>
      <c r="D111" s="102"/>
      <c r="E111" s="73"/>
      <c r="F111" s="73"/>
      <c r="G111" s="73"/>
      <c r="H111" s="73"/>
      <c r="I111" s="73"/>
      <c r="J111" s="73"/>
      <c r="K111" s="73"/>
      <c r="L111" s="73"/>
      <c r="M111" s="73"/>
      <c r="N111" s="73"/>
      <c r="O111"/>
      <c r="P111"/>
      <c r="Q111"/>
    </row>
    <row r="112" spans="1:17" s="52" customFormat="1" ht="12.75">
      <c r="A112"/>
      <c r="B112" s="73"/>
      <c r="C112" s="79"/>
      <c r="D112" s="102"/>
      <c r="E112" s="73"/>
      <c r="F112" s="73"/>
      <c r="G112" s="73"/>
      <c r="H112" s="73"/>
      <c r="I112" s="73"/>
      <c r="J112" s="73"/>
      <c r="K112" s="73"/>
      <c r="L112" s="73"/>
      <c r="M112" s="73"/>
      <c r="N112" s="73"/>
      <c r="O112"/>
      <c r="P112"/>
      <c r="Q112"/>
    </row>
    <row r="113" spans="1:17" s="52" customFormat="1" ht="12.75">
      <c r="A113"/>
      <c r="B113" s="73"/>
      <c r="C113" s="79"/>
      <c r="D113" s="102"/>
      <c r="E113" s="73"/>
      <c r="F113" s="73"/>
      <c r="G113" s="73"/>
      <c r="H113" s="73"/>
      <c r="I113" s="73"/>
      <c r="J113" s="73"/>
      <c r="K113" s="73"/>
      <c r="L113" s="73"/>
      <c r="M113" s="73"/>
      <c r="N113" s="73"/>
      <c r="O113"/>
      <c r="P113"/>
      <c r="Q113"/>
    </row>
    <row r="114" spans="1:17" s="52" customFormat="1" ht="12.75">
      <c r="A114"/>
      <c r="B114" s="73"/>
      <c r="C114" s="79"/>
      <c r="D114" s="102"/>
      <c r="E114" s="73"/>
      <c r="F114" s="73"/>
      <c r="G114" s="73"/>
      <c r="H114" s="73"/>
      <c r="I114" s="73"/>
      <c r="J114" s="73"/>
      <c r="K114" s="73"/>
      <c r="L114" s="73"/>
      <c r="M114" s="73"/>
      <c r="N114" s="73"/>
      <c r="O114"/>
      <c r="P114"/>
      <c r="Q114"/>
    </row>
    <row r="115" spans="1:17" s="52" customFormat="1" ht="12.75">
      <c r="A115"/>
      <c r="B115" s="73"/>
      <c r="C115" s="79"/>
      <c r="D115" s="102"/>
      <c r="E115" s="73"/>
      <c r="F115" s="73"/>
      <c r="G115" s="73"/>
      <c r="H115" s="73"/>
      <c r="I115" s="73"/>
      <c r="J115" s="73"/>
      <c r="K115" s="73"/>
      <c r="L115" s="73"/>
      <c r="M115" s="73"/>
      <c r="N115" s="73"/>
      <c r="O115"/>
      <c r="P115"/>
      <c r="Q115"/>
    </row>
    <row r="116" spans="1:17" s="52" customFormat="1" ht="12.75">
      <c r="A116"/>
      <c r="B116" s="73"/>
      <c r="C116" s="79"/>
      <c r="D116" s="102"/>
      <c r="E116" s="73"/>
      <c r="F116" s="73"/>
      <c r="G116" s="73"/>
      <c r="H116" s="73"/>
      <c r="I116" s="73"/>
      <c r="J116" s="73"/>
      <c r="K116" s="73"/>
      <c r="L116" s="73"/>
      <c r="M116" s="73"/>
      <c r="N116" s="73"/>
      <c r="O116"/>
      <c r="P116"/>
      <c r="Q116"/>
    </row>
    <row r="117" spans="1:17" s="52" customFormat="1" ht="12.75">
      <c r="A117"/>
      <c r="B117"/>
      <c r="C117"/>
      <c r="D117" s="27"/>
      <c r="E117"/>
      <c r="F117"/>
      <c r="G117"/>
      <c r="H117"/>
      <c r="I117"/>
      <c r="J117"/>
      <c r="K117"/>
      <c r="L117"/>
      <c r="M117"/>
      <c r="N117"/>
      <c r="O117"/>
      <c r="P117"/>
      <c r="Q117"/>
    </row>
    <row r="118" spans="1:17" s="52" customFormat="1" ht="12.75">
      <c r="A118"/>
      <c r="B118"/>
      <c r="C118"/>
      <c r="D118" s="27"/>
      <c r="E118"/>
      <c r="F118"/>
      <c r="G118"/>
      <c r="H118"/>
      <c r="I118"/>
      <c r="J118"/>
      <c r="K118"/>
      <c r="L118"/>
      <c r="M118"/>
      <c r="N118"/>
      <c r="O118"/>
      <c r="P118"/>
      <c r="Q118"/>
    </row>
    <row r="119" spans="1:17" s="52" customFormat="1" ht="12.75">
      <c r="A119"/>
      <c r="B119"/>
      <c r="C119"/>
      <c r="D119" s="27"/>
      <c r="E119"/>
      <c r="F119"/>
      <c r="G119"/>
      <c r="H119"/>
      <c r="I119"/>
      <c r="J119"/>
      <c r="K119"/>
      <c r="L119"/>
      <c r="M119"/>
      <c r="N119"/>
      <c r="O119"/>
      <c r="P119"/>
      <c r="Q119"/>
    </row>
    <row r="120" spans="1:17" s="52" customFormat="1" ht="12.75">
      <c r="A120"/>
      <c r="B120"/>
      <c r="C120"/>
      <c r="D120" s="27"/>
      <c r="E120"/>
      <c r="F120"/>
      <c r="G120"/>
      <c r="H120"/>
      <c r="I120"/>
      <c r="J120"/>
      <c r="K120"/>
      <c r="L120"/>
      <c r="M120"/>
      <c r="N120"/>
      <c r="O120"/>
      <c r="P120"/>
      <c r="Q120"/>
    </row>
    <row r="121" spans="1:17" s="52" customFormat="1" ht="12.75">
      <c r="A121"/>
      <c r="B121"/>
      <c r="C121"/>
      <c r="D121" s="27"/>
      <c r="E121"/>
      <c r="F121"/>
      <c r="G121"/>
      <c r="H121"/>
      <c r="I121"/>
      <c r="J121"/>
      <c r="K121"/>
      <c r="L121"/>
      <c r="M121"/>
      <c r="N121"/>
      <c r="O121"/>
      <c r="P121"/>
      <c r="Q121"/>
    </row>
    <row r="122" spans="1:17" s="52" customFormat="1" ht="12.75">
      <c r="A122"/>
      <c r="B122"/>
      <c r="C122"/>
      <c r="D122" s="27"/>
      <c r="E122"/>
      <c r="F122"/>
      <c r="G122"/>
      <c r="H122"/>
      <c r="I122"/>
      <c r="J122"/>
      <c r="K122"/>
      <c r="L122"/>
      <c r="M122"/>
      <c r="N122"/>
      <c r="O122"/>
      <c r="P122"/>
      <c r="Q122"/>
    </row>
    <row r="123" spans="1:17" s="52" customFormat="1" ht="12.75">
      <c r="A123"/>
      <c r="B123"/>
      <c r="C123"/>
      <c r="D123" s="27"/>
      <c r="E123"/>
      <c r="F123"/>
      <c r="G123"/>
      <c r="H123"/>
      <c r="I123"/>
      <c r="J123"/>
      <c r="K123"/>
      <c r="L123"/>
      <c r="M123"/>
      <c r="N123"/>
      <c r="O123"/>
      <c r="P123"/>
      <c r="Q123"/>
    </row>
    <row r="124" spans="1:17" s="52" customFormat="1" ht="12.75">
      <c r="A124"/>
      <c r="B124"/>
      <c r="C124"/>
      <c r="D124" s="27"/>
      <c r="E124"/>
      <c r="F124"/>
      <c r="G124"/>
      <c r="H124"/>
      <c r="I124"/>
      <c r="J124"/>
      <c r="K124"/>
      <c r="L124"/>
      <c r="M124"/>
      <c r="N124"/>
      <c r="O124"/>
      <c r="P124"/>
      <c r="Q124"/>
    </row>
    <row r="125" spans="1:17" s="52" customFormat="1" ht="12.75">
      <c r="A125"/>
      <c r="B125"/>
      <c r="C125"/>
      <c r="D125" s="27"/>
      <c r="E125"/>
      <c r="F125"/>
      <c r="G125"/>
      <c r="H125"/>
      <c r="I125"/>
      <c r="J125"/>
      <c r="K125"/>
      <c r="L125"/>
      <c r="M125"/>
      <c r="N125"/>
      <c r="O125"/>
      <c r="P125"/>
      <c r="Q125"/>
    </row>
    <row r="126" spans="1:17" s="52" customFormat="1" ht="12.75">
      <c r="A126"/>
      <c r="B126"/>
      <c r="C126"/>
      <c r="D126" s="27"/>
      <c r="E126"/>
      <c r="F126"/>
      <c r="G126"/>
      <c r="H126"/>
      <c r="I126"/>
      <c r="J126"/>
      <c r="K126"/>
      <c r="L126"/>
      <c r="M126"/>
      <c r="N126"/>
      <c r="O126"/>
      <c r="P126"/>
      <c r="Q126"/>
    </row>
    <row r="127" spans="1:17" s="52" customFormat="1" ht="12.75">
      <c r="A127"/>
      <c r="B127"/>
      <c r="C127"/>
      <c r="D127" s="27"/>
      <c r="E127"/>
      <c r="F127"/>
      <c r="G127"/>
      <c r="H127"/>
      <c r="I127"/>
      <c r="J127"/>
      <c r="K127"/>
      <c r="L127"/>
      <c r="M127"/>
      <c r="N127"/>
      <c r="O127"/>
      <c r="P127"/>
      <c r="Q127"/>
    </row>
    <row r="128" spans="1:17" s="52" customFormat="1" ht="12.75">
      <c r="A128"/>
      <c r="B128"/>
      <c r="C128"/>
      <c r="D128" s="27"/>
      <c r="E128"/>
      <c r="F128"/>
      <c r="G128"/>
      <c r="H128"/>
      <c r="I128"/>
      <c r="J128"/>
      <c r="K128"/>
      <c r="L128"/>
      <c r="M128"/>
      <c r="N128"/>
      <c r="O128"/>
      <c r="P128"/>
      <c r="Q128"/>
    </row>
    <row r="129" spans="1:17" s="52" customFormat="1" ht="12.75">
      <c r="A129"/>
      <c r="B129"/>
      <c r="C129"/>
      <c r="D129" s="27"/>
      <c r="E129"/>
      <c r="F129"/>
      <c r="G129"/>
      <c r="H129"/>
      <c r="I129"/>
      <c r="J129"/>
      <c r="K129"/>
      <c r="L129"/>
      <c r="M129"/>
      <c r="N129"/>
      <c r="O129"/>
      <c r="P129"/>
      <c r="Q129"/>
    </row>
    <row r="130" spans="1:17" s="52" customFormat="1" ht="12.75">
      <c r="A130"/>
      <c r="B130"/>
      <c r="C130"/>
      <c r="D130" s="27"/>
      <c r="E130"/>
      <c r="F130"/>
      <c r="G130"/>
      <c r="H130"/>
      <c r="I130"/>
      <c r="J130"/>
      <c r="K130"/>
      <c r="L130"/>
      <c r="M130"/>
      <c r="N130"/>
      <c r="O130"/>
      <c r="P130"/>
      <c r="Q130"/>
    </row>
    <row r="131" spans="1:17" s="52" customFormat="1" ht="12.75">
      <c r="A131"/>
      <c r="B131"/>
      <c r="C131"/>
      <c r="D131" s="27"/>
      <c r="E131"/>
      <c r="F131"/>
      <c r="G131"/>
      <c r="H131"/>
      <c r="I131"/>
      <c r="J131"/>
      <c r="K131"/>
      <c r="L131"/>
      <c r="M131"/>
      <c r="N131"/>
      <c r="O131"/>
      <c r="P131"/>
      <c r="Q131"/>
    </row>
    <row r="132" spans="1:17" s="52" customFormat="1" ht="12.75">
      <c r="A132"/>
      <c r="B132"/>
      <c r="C132"/>
      <c r="D132" s="27"/>
      <c r="E132"/>
      <c r="F132"/>
      <c r="G132"/>
      <c r="H132"/>
      <c r="I132"/>
      <c r="J132"/>
      <c r="K132"/>
      <c r="L132"/>
      <c r="M132"/>
      <c r="N132"/>
      <c r="O132"/>
      <c r="P132"/>
      <c r="Q132"/>
    </row>
    <row r="133" spans="1:17" s="52" customFormat="1" ht="12.75">
      <c r="A133"/>
      <c r="B133"/>
      <c r="C133"/>
      <c r="D133" s="27"/>
      <c r="E133"/>
      <c r="F133"/>
      <c r="G133"/>
      <c r="H133"/>
      <c r="I133"/>
      <c r="J133"/>
      <c r="K133"/>
      <c r="L133"/>
      <c r="M133"/>
      <c r="N133"/>
      <c r="O133"/>
      <c r="P133"/>
      <c r="Q133"/>
    </row>
    <row r="134" spans="1:17" s="52" customFormat="1" ht="12.75">
      <c r="A134"/>
      <c r="B134"/>
      <c r="C134"/>
      <c r="D134" s="27"/>
      <c r="E134"/>
      <c r="F134"/>
      <c r="G134"/>
      <c r="H134"/>
      <c r="I134"/>
      <c r="J134"/>
      <c r="K134"/>
      <c r="L134"/>
      <c r="M134"/>
      <c r="N134"/>
      <c r="O134"/>
      <c r="P134"/>
      <c r="Q134"/>
    </row>
    <row r="135" spans="1:17" s="52" customFormat="1" ht="12.75">
      <c r="A135"/>
      <c r="B135"/>
      <c r="C135"/>
      <c r="D135" s="27"/>
      <c r="E135"/>
      <c r="F135"/>
      <c r="G135"/>
      <c r="H135"/>
      <c r="I135"/>
      <c r="J135"/>
      <c r="K135"/>
      <c r="L135"/>
      <c r="M135"/>
      <c r="N135"/>
      <c r="O135"/>
      <c r="P135"/>
      <c r="Q135"/>
    </row>
    <row r="136" spans="1:17" s="52" customFormat="1" ht="12.75">
      <c r="A136"/>
      <c r="B136"/>
      <c r="C136"/>
      <c r="D136" s="27"/>
      <c r="E136"/>
      <c r="F136"/>
      <c r="G136"/>
      <c r="H136"/>
      <c r="I136"/>
      <c r="J136"/>
      <c r="K136"/>
      <c r="L136"/>
      <c r="M136"/>
      <c r="N136"/>
      <c r="O136"/>
      <c r="P136"/>
      <c r="Q136"/>
    </row>
    <row r="137" spans="1:17" s="52" customFormat="1" ht="12.75">
      <c r="A137"/>
      <c r="B137"/>
      <c r="C137"/>
      <c r="D137" s="27"/>
      <c r="E137"/>
      <c r="F137"/>
      <c r="G137"/>
      <c r="H137"/>
      <c r="I137"/>
      <c r="J137"/>
      <c r="K137"/>
      <c r="L137"/>
      <c r="M137"/>
      <c r="N137"/>
      <c r="O137"/>
      <c r="P137"/>
      <c r="Q137"/>
    </row>
    <row r="138" spans="1:17" s="52" customFormat="1" ht="12.75">
      <c r="A138"/>
      <c r="B138"/>
      <c r="C138"/>
      <c r="D138" s="27"/>
      <c r="E138"/>
      <c r="F138"/>
      <c r="G138"/>
      <c r="H138"/>
      <c r="I138"/>
      <c r="J138"/>
      <c r="K138"/>
      <c r="L138"/>
      <c r="M138"/>
      <c r="N138"/>
      <c r="O138"/>
      <c r="P138"/>
      <c r="Q138"/>
    </row>
    <row r="139" spans="1:17" s="52" customFormat="1" ht="12.75">
      <c r="A139"/>
      <c r="B139"/>
      <c r="C139"/>
      <c r="D139" s="27"/>
      <c r="E139"/>
      <c r="F139"/>
      <c r="G139"/>
      <c r="H139"/>
      <c r="I139"/>
      <c r="J139"/>
      <c r="K139"/>
      <c r="L139"/>
      <c r="M139"/>
      <c r="N139"/>
      <c r="O139"/>
      <c r="P139"/>
      <c r="Q139"/>
    </row>
    <row r="140" spans="1:17" s="52" customFormat="1" ht="12.75">
      <c r="A140"/>
      <c r="B140"/>
      <c r="C140"/>
      <c r="D140" s="27"/>
      <c r="E140"/>
      <c r="F140"/>
      <c r="G140"/>
      <c r="H140"/>
      <c r="I140"/>
      <c r="J140"/>
      <c r="K140"/>
      <c r="L140"/>
      <c r="M140"/>
      <c r="N140"/>
      <c r="O140"/>
      <c r="P140"/>
      <c r="Q140"/>
    </row>
    <row r="141" spans="1:17" s="52" customFormat="1" ht="12.75">
      <c r="A141"/>
      <c r="B141"/>
      <c r="C141"/>
      <c r="D141" s="27"/>
      <c r="E141"/>
      <c r="F141"/>
      <c r="G141"/>
      <c r="H141"/>
      <c r="I141"/>
      <c r="J141"/>
      <c r="K141"/>
      <c r="L141"/>
      <c r="M141"/>
      <c r="N141"/>
      <c r="O141"/>
      <c r="P141"/>
      <c r="Q141"/>
    </row>
    <row r="142" spans="1:17" s="52" customFormat="1" ht="12.75">
      <c r="A142"/>
      <c r="B142"/>
      <c r="C142"/>
      <c r="D142" s="27"/>
      <c r="E142"/>
      <c r="F142"/>
      <c r="G142"/>
      <c r="H142"/>
      <c r="I142"/>
      <c r="J142"/>
      <c r="K142"/>
      <c r="L142"/>
      <c r="M142"/>
      <c r="N142"/>
      <c r="O142"/>
      <c r="P142"/>
      <c r="Q142"/>
    </row>
    <row r="143" spans="1:17" s="52" customFormat="1" ht="12.75">
      <c r="A143"/>
      <c r="B143"/>
      <c r="C143"/>
      <c r="D143" s="27"/>
      <c r="E143"/>
      <c r="F143"/>
      <c r="G143"/>
      <c r="H143"/>
      <c r="I143"/>
      <c r="J143"/>
      <c r="K143"/>
      <c r="L143"/>
      <c r="M143"/>
      <c r="N143"/>
      <c r="O143"/>
      <c r="P143"/>
      <c r="Q143"/>
    </row>
    <row r="144" spans="1:17" s="52" customFormat="1" ht="12.75">
      <c r="A144"/>
      <c r="B144"/>
      <c r="C144"/>
      <c r="D144" s="27"/>
      <c r="E144"/>
      <c r="F144"/>
      <c r="G144"/>
      <c r="H144"/>
      <c r="I144"/>
      <c r="J144"/>
      <c r="K144"/>
      <c r="L144"/>
      <c r="M144"/>
      <c r="N144"/>
      <c r="O144"/>
      <c r="P144"/>
      <c r="Q144"/>
    </row>
    <row r="145" spans="1:17" s="52" customFormat="1" ht="12.75">
      <c r="A145"/>
      <c r="B145"/>
      <c r="C145"/>
      <c r="D145" s="27"/>
      <c r="E145"/>
      <c r="F145"/>
      <c r="G145"/>
      <c r="H145"/>
      <c r="I145"/>
      <c r="J145"/>
      <c r="K145"/>
      <c r="L145"/>
      <c r="M145"/>
      <c r="N145"/>
      <c r="O145"/>
      <c r="P145"/>
      <c r="Q145"/>
    </row>
    <row r="146" spans="1:17" s="52" customFormat="1" ht="12.75">
      <c r="A146"/>
      <c r="B146"/>
      <c r="C146"/>
      <c r="D146" s="27"/>
      <c r="E146"/>
      <c r="F146"/>
      <c r="G146"/>
      <c r="H146"/>
      <c r="I146"/>
      <c r="J146"/>
      <c r="K146"/>
      <c r="L146"/>
      <c r="M146"/>
      <c r="N146"/>
      <c r="O146"/>
      <c r="P146"/>
      <c r="Q146"/>
    </row>
    <row r="147" spans="1:17" s="52" customFormat="1" ht="12.75">
      <c r="A147"/>
      <c r="B147"/>
      <c r="C147"/>
      <c r="D147" s="27"/>
      <c r="E147"/>
      <c r="F147"/>
      <c r="G147"/>
      <c r="H147"/>
      <c r="I147"/>
      <c r="J147"/>
      <c r="K147"/>
      <c r="L147"/>
      <c r="M147"/>
      <c r="N147"/>
      <c r="O147"/>
      <c r="P147"/>
      <c r="Q147"/>
    </row>
    <row r="148" spans="1:17" s="52" customFormat="1" ht="12.75">
      <c r="A148"/>
      <c r="B148"/>
      <c r="C148"/>
      <c r="D148" s="27"/>
      <c r="E148"/>
      <c r="F148"/>
      <c r="G148"/>
      <c r="H148"/>
      <c r="I148"/>
      <c r="J148"/>
      <c r="K148"/>
      <c r="L148"/>
      <c r="M148"/>
      <c r="N148"/>
      <c r="O148"/>
      <c r="P148"/>
      <c r="Q148"/>
    </row>
    <row r="149" spans="1:17" s="52" customFormat="1" ht="12.75">
      <c r="A149"/>
      <c r="B149"/>
      <c r="C149"/>
      <c r="D149" s="27"/>
      <c r="E149"/>
      <c r="F149"/>
      <c r="G149"/>
      <c r="H149"/>
      <c r="I149"/>
      <c r="J149"/>
      <c r="K149"/>
      <c r="L149"/>
      <c r="M149"/>
      <c r="N149"/>
      <c r="O149"/>
      <c r="P149"/>
      <c r="Q149"/>
    </row>
    <row r="150" spans="1:17" s="52" customFormat="1" ht="12.75">
      <c r="A150"/>
      <c r="B150"/>
      <c r="C150"/>
      <c r="D150" s="27"/>
      <c r="E150"/>
      <c r="F150"/>
      <c r="G150"/>
      <c r="H150"/>
      <c r="I150"/>
      <c r="J150"/>
      <c r="K150"/>
      <c r="L150"/>
      <c r="M150"/>
      <c r="N150"/>
      <c r="O150"/>
      <c r="P150"/>
      <c r="Q150"/>
    </row>
    <row r="151" spans="1:17" s="52" customFormat="1" ht="12.75">
      <c r="A151"/>
      <c r="B151"/>
      <c r="C151"/>
      <c r="D151" s="27"/>
      <c r="E151"/>
      <c r="F151"/>
      <c r="G151"/>
      <c r="H151"/>
      <c r="I151"/>
      <c r="J151"/>
      <c r="K151"/>
      <c r="L151"/>
      <c r="M151"/>
      <c r="N151"/>
      <c r="O151"/>
      <c r="P151"/>
      <c r="Q151"/>
    </row>
    <row r="152" spans="1:17" s="52" customFormat="1" ht="12.75">
      <c r="A152"/>
      <c r="B152"/>
      <c r="C152"/>
      <c r="D152" s="27"/>
      <c r="E152"/>
      <c r="F152"/>
      <c r="G152"/>
      <c r="H152"/>
      <c r="I152"/>
      <c r="J152"/>
      <c r="K152"/>
      <c r="L152"/>
      <c r="M152"/>
      <c r="N152"/>
      <c r="O152"/>
      <c r="P152"/>
      <c r="Q152"/>
    </row>
    <row r="153" spans="1:17" s="52" customFormat="1" ht="12.75">
      <c r="A153"/>
      <c r="B153"/>
      <c r="C153"/>
      <c r="D153" s="27"/>
      <c r="E153"/>
      <c r="F153"/>
      <c r="G153"/>
      <c r="H153"/>
      <c r="I153"/>
      <c r="J153"/>
      <c r="K153"/>
      <c r="L153"/>
      <c r="M153"/>
      <c r="N153"/>
      <c r="O153"/>
      <c r="P153"/>
      <c r="Q153"/>
    </row>
    <row r="154" spans="1:17" s="52" customFormat="1" ht="12.75">
      <c r="A154"/>
      <c r="B154"/>
      <c r="C154"/>
      <c r="D154" s="27"/>
      <c r="E154"/>
      <c r="F154"/>
      <c r="G154"/>
      <c r="H154"/>
      <c r="I154"/>
      <c r="J154"/>
      <c r="K154"/>
      <c r="L154"/>
      <c r="M154"/>
      <c r="N154"/>
      <c r="O154"/>
      <c r="P154"/>
      <c r="Q154"/>
    </row>
    <row r="155" spans="1:17" s="52" customFormat="1" ht="12.75">
      <c r="A155"/>
      <c r="B155"/>
      <c r="C155"/>
      <c r="D155" s="27"/>
      <c r="E155"/>
      <c r="F155"/>
      <c r="G155"/>
      <c r="H155"/>
      <c r="I155"/>
      <c r="J155"/>
      <c r="K155"/>
      <c r="L155"/>
      <c r="M155"/>
      <c r="N155"/>
      <c r="O155"/>
      <c r="P155"/>
      <c r="Q155"/>
    </row>
    <row r="156" spans="1:17" s="52" customFormat="1" ht="12.75">
      <c r="A156"/>
      <c r="B156"/>
      <c r="C156"/>
      <c r="D156" s="27"/>
      <c r="E156"/>
      <c r="F156"/>
      <c r="G156"/>
      <c r="H156"/>
      <c r="I156"/>
      <c r="J156"/>
      <c r="K156"/>
      <c r="L156"/>
      <c r="M156"/>
      <c r="N156"/>
      <c r="O156"/>
      <c r="P156"/>
      <c r="Q156"/>
    </row>
    <row r="157" spans="1:17" s="52" customFormat="1" ht="12.75">
      <c r="A157"/>
      <c r="B157"/>
      <c r="C157"/>
      <c r="D157" s="27"/>
      <c r="E157"/>
      <c r="F157"/>
      <c r="G157"/>
      <c r="H157"/>
      <c r="I157"/>
      <c r="J157"/>
      <c r="K157"/>
      <c r="L157"/>
      <c r="M157"/>
      <c r="N157"/>
      <c r="O157"/>
      <c r="P157"/>
      <c r="Q157"/>
    </row>
    <row r="158" spans="1:17" s="52" customFormat="1" ht="12.75">
      <c r="A158"/>
      <c r="B158"/>
      <c r="C158"/>
      <c r="D158" s="27"/>
      <c r="E158"/>
      <c r="F158"/>
      <c r="G158"/>
      <c r="H158"/>
      <c r="I158"/>
      <c r="J158"/>
      <c r="K158"/>
      <c r="L158"/>
      <c r="M158"/>
      <c r="N158"/>
      <c r="O158"/>
      <c r="P158"/>
      <c r="Q158"/>
    </row>
    <row r="159" spans="1:17" s="52" customFormat="1" ht="12.75">
      <c r="A159"/>
      <c r="B159"/>
      <c r="C159"/>
      <c r="D159" s="27"/>
      <c r="E159"/>
      <c r="F159"/>
      <c r="G159"/>
      <c r="H159"/>
      <c r="I159"/>
      <c r="J159"/>
      <c r="K159"/>
      <c r="L159"/>
      <c r="M159"/>
      <c r="N159"/>
      <c r="O159"/>
      <c r="P159"/>
      <c r="Q159"/>
    </row>
    <row r="160" spans="1:17" s="52" customFormat="1" ht="12.75">
      <c r="A160"/>
      <c r="B160"/>
      <c r="C160"/>
      <c r="D160" s="27"/>
      <c r="E160"/>
      <c r="F160"/>
      <c r="G160"/>
      <c r="H160"/>
      <c r="I160"/>
      <c r="J160"/>
      <c r="K160"/>
      <c r="L160"/>
      <c r="M160"/>
      <c r="N160"/>
      <c r="O160"/>
      <c r="P160"/>
      <c r="Q160"/>
    </row>
    <row r="161" spans="1:17" s="52" customFormat="1" ht="12.75">
      <c r="A161"/>
      <c r="B161"/>
      <c r="C161"/>
      <c r="D161" s="27"/>
      <c r="E161"/>
      <c r="F161"/>
      <c r="G161"/>
      <c r="H161"/>
      <c r="I161"/>
      <c r="J161"/>
      <c r="K161"/>
      <c r="L161"/>
      <c r="M161"/>
      <c r="N161"/>
      <c r="O161"/>
      <c r="P161"/>
      <c r="Q161"/>
    </row>
    <row r="162" spans="1:17" s="52" customFormat="1" ht="12.75">
      <c r="A162"/>
      <c r="B162"/>
      <c r="C162"/>
      <c r="D162" s="27"/>
      <c r="E162"/>
      <c r="F162"/>
      <c r="G162"/>
      <c r="H162"/>
      <c r="I162"/>
      <c r="J162"/>
      <c r="K162"/>
      <c r="L162"/>
      <c r="M162"/>
      <c r="N162"/>
      <c r="O162"/>
      <c r="P162"/>
      <c r="Q162"/>
    </row>
    <row r="163" spans="1:17" s="52" customFormat="1" ht="12.75">
      <c r="A163"/>
      <c r="B163"/>
      <c r="C163"/>
      <c r="D163" s="27"/>
      <c r="E163"/>
      <c r="F163"/>
      <c r="G163"/>
      <c r="H163"/>
      <c r="I163"/>
      <c r="J163"/>
      <c r="K163"/>
      <c r="L163"/>
      <c r="M163"/>
      <c r="N163"/>
      <c r="O163"/>
      <c r="P163"/>
      <c r="Q163"/>
    </row>
    <row r="164" spans="1:17" s="52" customFormat="1" ht="12.75">
      <c r="A164"/>
      <c r="B164"/>
      <c r="C164"/>
      <c r="D164" s="27"/>
      <c r="E164"/>
      <c r="F164"/>
      <c r="G164"/>
      <c r="H164"/>
      <c r="I164"/>
      <c r="J164"/>
      <c r="K164"/>
      <c r="L164"/>
      <c r="M164"/>
      <c r="N164"/>
      <c r="O164"/>
      <c r="P164"/>
      <c r="Q164"/>
    </row>
    <row r="165" spans="1:17" s="52" customFormat="1" ht="12.75">
      <c r="A165"/>
      <c r="B165"/>
      <c r="C165"/>
      <c r="D165" s="27"/>
      <c r="E165"/>
      <c r="F165"/>
      <c r="G165"/>
      <c r="H165"/>
      <c r="I165"/>
      <c r="J165"/>
      <c r="K165"/>
      <c r="L165"/>
      <c r="M165"/>
      <c r="N165"/>
      <c r="O165"/>
      <c r="P165"/>
      <c r="Q165"/>
    </row>
    <row r="166" spans="1:17" s="52" customFormat="1" ht="12.75">
      <c r="A166"/>
      <c r="B166"/>
      <c r="C166"/>
      <c r="D166" s="27"/>
      <c r="E166"/>
      <c r="F166"/>
      <c r="G166"/>
      <c r="H166"/>
      <c r="I166"/>
      <c r="J166"/>
      <c r="K166"/>
      <c r="L166"/>
      <c r="M166"/>
      <c r="N166"/>
      <c r="O166"/>
      <c r="P166"/>
      <c r="Q166"/>
    </row>
    <row r="167" spans="1:17" s="52" customFormat="1" ht="12.75">
      <c r="A167"/>
      <c r="B167"/>
      <c r="C167"/>
      <c r="D167" s="27"/>
      <c r="E167"/>
      <c r="F167"/>
      <c r="G167"/>
      <c r="H167"/>
      <c r="I167"/>
      <c r="J167"/>
      <c r="K167"/>
      <c r="L167"/>
      <c r="M167"/>
      <c r="N167"/>
      <c r="O167"/>
      <c r="P167"/>
      <c r="Q167"/>
    </row>
    <row r="168" spans="1:17" s="52" customFormat="1" ht="12.75">
      <c r="A168"/>
      <c r="B168"/>
      <c r="C168"/>
      <c r="D168" s="27"/>
      <c r="E168"/>
      <c r="F168"/>
      <c r="G168"/>
      <c r="H168"/>
      <c r="I168"/>
      <c r="J168"/>
      <c r="K168"/>
      <c r="L168"/>
      <c r="M168"/>
      <c r="N168"/>
      <c r="O168"/>
      <c r="P168"/>
      <c r="Q168"/>
    </row>
    <row r="169" spans="1:17" s="52" customFormat="1" ht="12.75">
      <c r="A169"/>
      <c r="B169"/>
      <c r="C169"/>
      <c r="D169" s="27"/>
      <c r="E169"/>
      <c r="F169"/>
      <c r="G169"/>
      <c r="H169"/>
      <c r="I169"/>
      <c r="J169"/>
      <c r="K169"/>
      <c r="L169"/>
      <c r="M169"/>
      <c r="N169"/>
      <c r="O169"/>
      <c r="P169"/>
      <c r="Q169"/>
    </row>
    <row r="170" spans="1:17" s="52" customFormat="1" ht="12.75">
      <c r="A170"/>
      <c r="B170"/>
      <c r="C170"/>
      <c r="D170" s="27"/>
      <c r="E170"/>
      <c r="F170"/>
      <c r="G170"/>
      <c r="H170"/>
      <c r="I170"/>
      <c r="J170"/>
      <c r="K170"/>
      <c r="L170"/>
      <c r="M170"/>
      <c r="N170"/>
      <c r="O170"/>
      <c r="P170"/>
      <c r="Q170"/>
    </row>
    <row r="171" spans="1:17" s="52" customFormat="1" ht="12.75">
      <c r="A171"/>
      <c r="B171"/>
      <c r="C171"/>
      <c r="D171" s="27"/>
      <c r="E171"/>
      <c r="F171"/>
      <c r="G171"/>
      <c r="H171"/>
      <c r="I171"/>
      <c r="J171"/>
      <c r="K171"/>
      <c r="L171"/>
      <c r="M171"/>
      <c r="N171"/>
      <c r="O171"/>
      <c r="P171"/>
      <c r="Q171"/>
    </row>
    <row r="172" spans="1:17" s="52" customFormat="1" ht="12.75">
      <c r="A172"/>
      <c r="B172"/>
      <c r="C172"/>
      <c r="D172" s="27"/>
      <c r="E172"/>
      <c r="F172"/>
      <c r="G172"/>
      <c r="H172"/>
      <c r="I172"/>
      <c r="J172"/>
      <c r="K172"/>
      <c r="L172"/>
      <c r="M172"/>
      <c r="N172"/>
      <c r="O172"/>
      <c r="P172"/>
      <c r="Q172"/>
    </row>
    <row r="173" spans="1:17" s="52" customFormat="1" ht="12.75">
      <c r="A173"/>
      <c r="B173"/>
      <c r="C173"/>
      <c r="D173" s="27"/>
      <c r="E173"/>
      <c r="F173"/>
      <c r="G173"/>
      <c r="H173"/>
      <c r="I173"/>
      <c r="J173"/>
      <c r="K173"/>
      <c r="L173"/>
      <c r="M173"/>
      <c r="N173"/>
      <c r="O173"/>
      <c r="P173"/>
      <c r="Q173"/>
    </row>
    <row r="174" spans="1:17" s="52" customFormat="1" ht="12.75">
      <c r="A174"/>
      <c r="B174"/>
      <c r="C174"/>
      <c r="D174" s="27"/>
      <c r="E174"/>
      <c r="F174"/>
      <c r="G174"/>
      <c r="H174"/>
      <c r="I174"/>
      <c r="J174"/>
      <c r="K174"/>
      <c r="L174"/>
      <c r="M174"/>
      <c r="N174"/>
      <c r="O174"/>
      <c r="P174"/>
      <c r="Q174"/>
    </row>
    <row r="175" spans="1:17" s="52" customFormat="1" ht="12.75">
      <c r="A175"/>
      <c r="B175"/>
      <c r="C175"/>
      <c r="D175" s="27"/>
      <c r="E175"/>
      <c r="F175"/>
      <c r="G175"/>
      <c r="H175"/>
      <c r="I175"/>
      <c r="J175"/>
      <c r="K175"/>
      <c r="L175"/>
      <c r="M175"/>
      <c r="N175"/>
      <c r="O175"/>
      <c r="P175"/>
      <c r="Q175"/>
    </row>
    <row r="176" spans="1:17" s="52" customFormat="1" ht="12.75">
      <c r="A176"/>
      <c r="B176"/>
      <c r="C176"/>
      <c r="D176" s="27"/>
      <c r="E176"/>
      <c r="F176"/>
      <c r="G176"/>
      <c r="H176"/>
      <c r="I176"/>
      <c r="J176"/>
      <c r="K176"/>
      <c r="L176"/>
      <c r="M176"/>
      <c r="N176"/>
      <c r="O176"/>
      <c r="P176"/>
      <c r="Q176"/>
    </row>
    <row r="177" spans="1:17" s="52" customFormat="1" ht="12.75">
      <c r="A177"/>
      <c r="B177"/>
      <c r="C177"/>
      <c r="D177" s="27"/>
      <c r="E177"/>
      <c r="F177"/>
      <c r="G177"/>
      <c r="H177"/>
      <c r="I177"/>
      <c r="J177"/>
      <c r="K177"/>
      <c r="L177"/>
      <c r="M177"/>
      <c r="N177"/>
      <c r="O177"/>
      <c r="P177"/>
      <c r="Q177"/>
    </row>
    <row r="178" spans="1:17" s="52" customFormat="1" ht="12.75">
      <c r="A178"/>
      <c r="B178"/>
      <c r="C178"/>
      <c r="D178" s="27"/>
      <c r="E178"/>
      <c r="F178"/>
      <c r="G178"/>
      <c r="H178"/>
      <c r="I178"/>
      <c r="J178"/>
      <c r="K178"/>
      <c r="L178"/>
      <c r="M178"/>
      <c r="N178"/>
      <c r="O178"/>
      <c r="P178"/>
      <c r="Q178"/>
    </row>
    <row r="179" spans="1:17" s="52" customFormat="1" ht="12.75">
      <c r="A179"/>
      <c r="B179"/>
      <c r="C179"/>
      <c r="D179" s="27"/>
      <c r="E179"/>
      <c r="F179"/>
      <c r="G179"/>
      <c r="H179"/>
      <c r="I179"/>
      <c r="J179"/>
      <c r="K179"/>
      <c r="L179"/>
      <c r="M179"/>
      <c r="N179"/>
      <c r="O179"/>
      <c r="P179"/>
      <c r="Q179"/>
    </row>
    <row r="180" spans="1:17" s="52" customFormat="1" ht="12.75">
      <c r="A180"/>
      <c r="B180"/>
      <c r="C180"/>
      <c r="D180" s="27"/>
      <c r="E180"/>
      <c r="F180"/>
      <c r="G180"/>
      <c r="H180"/>
      <c r="I180"/>
      <c r="J180"/>
      <c r="K180"/>
      <c r="L180"/>
      <c r="M180"/>
      <c r="N180"/>
      <c r="O180"/>
      <c r="P180"/>
      <c r="Q180"/>
    </row>
    <row r="181" spans="1:17" s="52" customFormat="1" ht="12.75">
      <c r="A181"/>
      <c r="B181"/>
      <c r="C181"/>
      <c r="D181" s="27"/>
      <c r="E181"/>
      <c r="F181"/>
      <c r="G181"/>
      <c r="H181"/>
      <c r="I181"/>
      <c r="J181"/>
      <c r="K181"/>
      <c r="L181"/>
      <c r="M181"/>
      <c r="N181"/>
      <c r="O181"/>
      <c r="P181"/>
      <c r="Q181"/>
    </row>
    <row r="182" spans="1:17" s="52" customFormat="1" ht="12.75">
      <c r="A182"/>
      <c r="B182"/>
      <c r="C182"/>
      <c r="D182" s="27"/>
      <c r="E182"/>
      <c r="F182"/>
      <c r="G182"/>
      <c r="H182"/>
      <c r="I182"/>
      <c r="J182"/>
      <c r="K182"/>
      <c r="L182"/>
      <c r="M182"/>
      <c r="N182"/>
      <c r="O182"/>
      <c r="P182"/>
      <c r="Q182"/>
    </row>
    <row r="183" spans="1:17" s="52" customFormat="1" ht="12.75">
      <c r="A183"/>
      <c r="B183"/>
      <c r="C183"/>
      <c r="D183" s="27"/>
      <c r="E183"/>
      <c r="F183"/>
      <c r="G183"/>
      <c r="H183"/>
      <c r="I183"/>
      <c r="J183"/>
      <c r="K183"/>
      <c r="L183"/>
      <c r="M183"/>
      <c r="N183"/>
      <c r="O183"/>
      <c r="P183"/>
      <c r="Q183"/>
    </row>
    <row r="184" spans="1:17" s="52" customFormat="1" ht="12.75">
      <c r="A184"/>
      <c r="B184"/>
      <c r="C184"/>
      <c r="D184" s="27"/>
      <c r="E184"/>
      <c r="F184"/>
      <c r="G184"/>
      <c r="H184"/>
      <c r="I184"/>
      <c r="J184"/>
      <c r="K184"/>
      <c r="L184"/>
      <c r="M184"/>
      <c r="N184"/>
      <c r="O184"/>
      <c r="P184"/>
      <c r="Q184"/>
    </row>
    <row r="185" spans="1:17" s="52" customFormat="1" ht="12.75">
      <c r="A185"/>
      <c r="B185"/>
      <c r="C185"/>
      <c r="D185" s="27"/>
      <c r="E185"/>
      <c r="F185"/>
      <c r="G185"/>
      <c r="H185"/>
      <c r="I185"/>
      <c r="J185"/>
      <c r="K185"/>
      <c r="L185"/>
      <c r="M185"/>
      <c r="N185"/>
      <c r="O185"/>
      <c r="P185"/>
      <c r="Q185"/>
    </row>
    <row r="186" spans="1:17" s="52" customFormat="1" ht="12.75">
      <c r="A186"/>
      <c r="B186"/>
      <c r="C186"/>
      <c r="D186" s="27"/>
      <c r="E186"/>
      <c r="F186"/>
      <c r="G186"/>
      <c r="H186"/>
      <c r="I186"/>
      <c r="J186"/>
      <c r="K186"/>
      <c r="L186"/>
      <c r="M186"/>
      <c r="N186"/>
      <c r="O186"/>
      <c r="P186"/>
      <c r="Q186"/>
    </row>
    <row r="187" spans="1:17" s="52" customFormat="1" ht="12.75">
      <c r="A187"/>
      <c r="B187"/>
      <c r="C187"/>
      <c r="D187" s="27"/>
      <c r="E187"/>
      <c r="F187"/>
      <c r="G187"/>
      <c r="H187"/>
      <c r="I187"/>
      <c r="J187"/>
      <c r="K187"/>
      <c r="L187"/>
      <c r="M187"/>
      <c r="N187"/>
      <c r="O187"/>
      <c r="P187"/>
      <c r="Q187"/>
    </row>
    <row r="188" spans="1:17" s="52" customFormat="1" ht="12.75">
      <c r="A188"/>
      <c r="B188"/>
      <c r="C188"/>
      <c r="D188" s="27"/>
      <c r="E188"/>
      <c r="F188"/>
      <c r="G188"/>
      <c r="H188"/>
      <c r="I188"/>
      <c r="J188"/>
      <c r="K188"/>
      <c r="L188"/>
      <c r="M188"/>
      <c r="N188"/>
      <c r="O188"/>
      <c r="P188"/>
      <c r="Q188"/>
    </row>
    <row r="189" spans="1:17" s="52" customFormat="1" ht="12.75">
      <c r="A189"/>
      <c r="B189"/>
      <c r="C189"/>
      <c r="D189" s="27"/>
      <c r="E189"/>
      <c r="F189"/>
      <c r="G189"/>
      <c r="H189"/>
      <c r="I189"/>
      <c r="J189"/>
      <c r="K189"/>
      <c r="L189"/>
      <c r="M189"/>
      <c r="N189"/>
      <c r="O189"/>
      <c r="P189"/>
      <c r="Q189"/>
    </row>
    <row r="190" spans="1:17" s="52" customFormat="1" ht="12.75">
      <c r="A190"/>
      <c r="B190"/>
      <c r="C190"/>
      <c r="D190" s="27"/>
      <c r="E190"/>
      <c r="F190"/>
      <c r="G190"/>
      <c r="H190"/>
      <c r="I190"/>
      <c r="J190"/>
      <c r="K190"/>
      <c r="L190"/>
      <c r="M190"/>
      <c r="N190"/>
      <c r="O190"/>
      <c r="P190"/>
      <c r="Q190"/>
    </row>
    <row r="191" spans="1:17" s="52" customFormat="1" ht="12.75">
      <c r="A191"/>
      <c r="B191"/>
      <c r="C191"/>
      <c r="D191" s="27"/>
      <c r="E191"/>
      <c r="F191"/>
      <c r="G191"/>
      <c r="H191"/>
      <c r="I191"/>
      <c r="J191"/>
      <c r="K191"/>
      <c r="L191"/>
      <c r="M191"/>
      <c r="N191"/>
      <c r="O191"/>
      <c r="P191"/>
      <c r="Q191"/>
    </row>
    <row r="192" spans="1:17" s="52" customFormat="1" ht="12.75">
      <c r="A192"/>
      <c r="B192"/>
      <c r="C192"/>
      <c r="D192" s="27"/>
      <c r="E192"/>
      <c r="F192"/>
      <c r="G192"/>
      <c r="H192"/>
      <c r="I192"/>
      <c r="J192"/>
      <c r="K192"/>
      <c r="L192"/>
      <c r="M192"/>
      <c r="N192"/>
      <c r="O192"/>
      <c r="P192"/>
      <c r="Q192"/>
    </row>
    <row r="193" spans="1:17" s="52" customFormat="1" ht="12.75">
      <c r="A193"/>
      <c r="B193"/>
      <c r="C193"/>
      <c r="D193" s="27"/>
      <c r="E193"/>
      <c r="F193"/>
      <c r="G193"/>
      <c r="H193"/>
      <c r="I193"/>
      <c r="J193"/>
      <c r="K193"/>
      <c r="L193"/>
      <c r="M193"/>
      <c r="N193"/>
      <c r="O193"/>
      <c r="P193"/>
      <c r="Q193"/>
    </row>
    <row r="194" spans="1:17" s="52" customFormat="1" ht="12.75">
      <c r="A194"/>
      <c r="B194"/>
      <c r="C194"/>
      <c r="D194" s="27"/>
      <c r="E194"/>
      <c r="F194"/>
      <c r="G194"/>
      <c r="H194"/>
      <c r="I194"/>
      <c r="J194"/>
      <c r="K194"/>
      <c r="L194"/>
      <c r="M194"/>
      <c r="N194"/>
      <c r="O194"/>
      <c r="P194"/>
      <c r="Q194"/>
    </row>
    <row r="195" spans="1:17" s="52" customFormat="1" ht="12.75">
      <c r="A195"/>
      <c r="B195"/>
      <c r="C195"/>
      <c r="D195" s="27"/>
      <c r="E195"/>
      <c r="F195"/>
      <c r="G195"/>
      <c r="H195"/>
      <c r="I195"/>
      <c r="J195"/>
      <c r="K195"/>
      <c r="L195"/>
      <c r="M195"/>
      <c r="N195"/>
      <c r="O195"/>
      <c r="P195"/>
      <c r="Q195"/>
    </row>
    <row r="196" spans="1:17" s="52" customFormat="1" ht="12.75">
      <c r="A196"/>
      <c r="B196"/>
      <c r="C196"/>
      <c r="D196" s="27"/>
      <c r="E196"/>
      <c r="F196"/>
      <c r="G196"/>
      <c r="H196"/>
      <c r="I196"/>
      <c r="J196"/>
      <c r="K196"/>
      <c r="L196"/>
      <c r="M196"/>
      <c r="N196"/>
      <c r="O196"/>
      <c r="P196"/>
      <c r="Q196"/>
    </row>
    <row r="197" spans="1:17" s="52" customFormat="1" ht="12.75">
      <c r="A197"/>
      <c r="B197"/>
      <c r="C197"/>
      <c r="D197" s="27"/>
      <c r="E197"/>
      <c r="F197"/>
      <c r="G197"/>
      <c r="H197"/>
      <c r="I197"/>
      <c r="J197"/>
      <c r="K197"/>
      <c r="L197"/>
      <c r="M197"/>
      <c r="N197"/>
      <c r="O197"/>
      <c r="P197"/>
      <c r="Q197"/>
    </row>
    <row r="198" spans="1:17" s="52" customFormat="1" ht="12.75">
      <c r="A198"/>
      <c r="B198"/>
      <c r="C198"/>
      <c r="D198" s="27"/>
      <c r="E198"/>
      <c r="F198"/>
      <c r="G198"/>
      <c r="H198"/>
      <c r="I198"/>
      <c r="J198"/>
      <c r="K198"/>
      <c r="L198"/>
      <c r="M198"/>
      <c r="N198"/>
      <c r="O198"/>
      <c r="P198"/>
      <c r="Q198"/>
    </row>
    <row r="199" spans="1:17" s="52" customFormat="1" ht="12.75">
      <c r="A199"/>
      <c r="B199"/>
      <c r="C199"/>
      <c r="D199" s="27"/>
      <c r="E199"/>
      <c r="F199"/>
      <c r="G199"/>
      <c r="H199"/>
      <c r="I199"/>
      <c r="J199"/>
      <c r="K199"/>
      <c r="L199"/>
      <c r="M199"/>
      <c r="N199"/>
      <c r="O199"/>
      <c r="P199"/>
      <c r="Q199"/>
    </row>
    <row r="200" spans="1:17" s="52" customFormat="1" ht="12.75">
      <c r="A200"/>
      <c r="B200"/>
      <c r="C200"/>
      <c r="D200" s="27"/>
      <c r="E200"/>
      <c r="F200"/>
      <c r="G200"/>
      <c r="H200"/>
      <c r="I200"/>
      <c r="J200"/>
      <c r="K200"/>
      <c r="L200"/>
      <c r="M200"/>
      <c r="N200"/>
      <c r="O200"/>
      <c r="P200"/>
      <c r="Q200"/>
    </row>
    <row r="201" spans="1:17" s="52" customFormat="1" ht="12.75">
      <c r="A201"/>
      <c r="B201"/>
      <c r="C201"/>
      <c r="D201" s="27"/>
      <c r="E201"/>
      <c r="F201"/>
      <c r="G201"/>
      <c r="H201"/>
      <c r="I201"/>
      <c r="J201"/>
      <c r="K201"/>
      <c r="L201"/>
      <c r="M201"/>
      <c r="N201"/>
      <c r="O201"/>
      <c r="P201"/>
      <c r="Q201"/>
    </row>
    <row r="202" spans="1:17" s="52" customFormat="1" ht="12.75">
      <c r="A202"/>
      <c r="B202"/>
      <c r="C202"/>
      <c r="D202" s="27"/>
      <c r="E202"/>
      <c r="F202"/>
      <c r="G202"/>
      <c r="H202"/>
      <c r="I202"/>
      <c r="J202"/>
      <c r="K202"/>
      <c r="L202"/>
      <c r="M202"/>
      <c r="N202"/>
      <c r="O202"/>
      <c r="P202"/>
      <c r="Q202"/>
    </row>
    <row r="203" spans="1:17" s="52" customFormat="1" ht="12.75">
      <c r="A203"/>
      <c r="B203"/>
      <c r="C203"/>
      <c r="D203" s="27"/>
      <c r="E203"/>
      <c r="F203"/>
      <c r="G203"/>
      <c r="H203"/>
      <c r="I203"/>
      <c r="J203"/>
      <c r="K203"/>
      <c r="L203"/>
      <c r="M203"/>
      <c r="N203"/>
      <c r="O203"/>
      <c r="P203"/>
      <c r="Q203"/>
    </row>
    <row r="204" spans="1:17" s="52" customFormat="1" ht="12.75">
      <c r="A204"/>
      <c r="B204"/>
      <c r="C204"/>
      <c r="D204" s="27"/>
      <c r="E204"/>
      <c r="F204"/>
      <c r="G204"/>
      <c r="H204"/>
      <c r="I204"/>
      <c r="J204"/>
      <c r="K204"/>
      <c r="L204"/>
      <c r="M204"/>
      <c r="N204"/>
      <c r="O204"/>
      <c r="P204"/>
      <c r="Q204"/>
    </row>
    <row r="205" spans="1:17" s="52" customFormat="1" ht="12.75">
      <c r="A205"/>
      <c r="B205"/>
      <c r="C205"/>
      <c r="D205" s="27"/>
      <c r="E205"/>
      <c r="F205"/>
      <c r="G205"/>
      <c r="H205"/>
      <c r="I205"/>
      <c r="J205"/>
      <c r="K205"/>
      <c r="L205"/>
      <c r="M205"/>
      <c r="N205"/>
      <c r="O205"/>
      <c r="P205"/>
      <c r="Q205"/>
    </row>
    <row r="206" spans="1:17" s="52" customFormat="1" ht="12.75">
      <c r="A206"/>
      <c r="B206"/>
      <c r="C206"/>
      <c r="D206" s="27"/>
      <c r="E206"/>
      <c r="F206"/>
      <c r="G206"/>
      <c r="H206"/>
      <c r="I206"/>
      <c r="J206"/>
      <c r="K206"/>
      <c r="L206"/>
      <c r="M206"/>
      <c r="N206"/>
      <c r="O206"/>
      <c r="P206"/>
      <c r="Q206"/>
    </row>
    <row r="207" spans="1:17" s="52" customFormat="1" ht="12.75">
      <c r="A207"/>
      <c r="B207"/>
      <c r="C207"/>
      <c r="D207" s="27"/>
      <c r="E207"/>
      <c r="F207"/>
      <c r="G207"/>
      <c r="H207"/>
      <c r="I207"/>
      <c r="J207"/>
      <c r="K207"/>
      <c r="L207"/>
      <c r="M207"/>
      <c r="N207"/>
      <c r="O207"/>
      <c r="P207"/>
      <c r="Q207"/>
    </row>
    <row r="208" spans="1:17" s="52" customFormat="1" ht="12.75">
      <c r="A208"/>
      <c r="B208"/>
      <c r="C208"/>
      <c r="D208" s="27"/>
      <c r="E208"/>
      <c r="F208"/>
      <c r="G208"/>
      <c r="H208"/>
      <c r="I208"/>
      <c r="J208"/>
      <c r="K208"/>
      <c r="L208"/>
      <c r="M208"/>
      <c r="N208"/>
      <c r="O208"/>
      <c r="P208"/>
      <c r="Q208"/>
    </row>
    <row r="209" spans="1:17" s="52" customFormat="1" ht="12.75">
      <c r="A209"/>
      <c r="B209"/>
      <c r="C209"/>
      <c r="D209" s="27"/>
      <c r="E209"/>
      <c r="F209"/>
      <c r="G209"/>
      <c r="H209"/>
      <c r="I209"/>
      <c r="J209"/>
      <c r="K209"/>
      <c r="L209"/>
      <c r="M209"/>
      <c r="N209"/>
      <c r="O209"/>
      <c r="P209"/>
      <c r="Q209"/>
    </row>
    <row r="210" spans="1:17" s="52" customFormat="1" ht="12.75">
      <c r="A210"/>
      <c r="B210"/>
      <c r="C210"/>
      <c r="D210" s="27"/>
      <c r="E210"/>
      <c r="F210"/>
      <c r="G210"/>
      <c r="H210"/>
      <c r="I210"/>
      <c r="J210"/>
      <c r="K210"/>
      <c r="L210"/>
      <c r="M210"/>
      <c r="N210"/>
      <c r="O210"/>
      <c r="P210"/>
      <c r="Q210"/>
    </row>
    <row r="211" spans="1:17" s="52" customFormat="1" ht="12.75">
      <c r="A211"/>
      <c r="B211"/>
      <c r="C211"/>
      <c r="D211" s="27"/>
      <c r="E211"/>
      <c r="F211"/>
      <c r="G211"/>
      <c r="H211"/>
      <c r="I211"/>
      <c r="J211"/>
      <c r="K211"/>
      <c r="L211"/>
      <c r="M211"/>
      <c r="N211"/>
      <c r="O211"/>
      <c r="P211"/>
      <c r="Q211"/>
    </row>
    <row r="212" spans="1:17" s="52" customFormat="1" ht="12.75">
      <c r="A212"/>
      <c r="B212"/>
      <c r="C212"/>
      <c r="D212" s="27"/>
      <c r="E212"/>
      <c r="F212"/>
      <c r="G212"/>
      <c r="H212"/>
      <c r="I212"/>
      <c r="J212"/>
      <c r="K212"/>
      <c r="L212"/>
      <c r="M212"/>
      <c r="N212"/>
      <c r="O212"/>
      <c r="P212"/>
      <c r="Q212"/>
    </row>
    <row r="213" spans="1:17" s="52" customFormat="1" ht="12.75">
      <c r="A213"/>
      <c r="B213"/>
      <c r="C213"/>
      <c r="D213" s="27"/>
      <c r="E213"/>
      <c r="F213"/>
      <c r="G213"/>
      <c r="H213"/>
      <c r="I213"/>
      <c r="J213"/>
      <c r="K213"/>
      <c r="L213"/>
      <c r="M213"/>
      <c r="N213"/>
      <c r="O213"/>
      <c r="P213"/>
      <c r="Q213"/>
    </row>
  </sheetData>
  <sheetProtection/>
  <printOptions/>
  <pageMargins left="0.41" right="0.75" top="1" bottom="1" header="0.5" footer="0.5"/>
  <pageSetup horizontalDpi="300" verticalDpi="3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dougwhite</dc:creator>
  <cp:keywords/>
  <dc:description/>
  <cp:lastModifiedBy>K</cp:lastModifiedBy>
  <cp:lastPrinted>2011-07-11T14:58:09Z</cp:lastPrinted>
  <dcterms:created xsi:type="dcterms:W3CDTF">2005-06-09T17:02:28Z</dcterms:created>
  <dcterms:modified xsi:type="dcterms:W3CDTF">2011-07-14T13:19:25Z</dcterms:modified>
  <cp:category/>
  <cp:version/>
  <cp:contentType/>
  <cp:contentStatus/>
</cp:coreProperties>
</file>