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State Statistical Data\COMBOSTAT\"/>
    </mc:Choice>
  </mc:AlternateContent>
  <xr:revisionPtr revIDLastSave="0" documentId="13_ncr:1_{BE8D181E-9E7A-4745-901E-34510B623630}" xr6:coauthVersionLast="41" xr6:coauthVersionMax="41" xr10:uidLastSave="{00000000-0000-0000-0000-000000000000}"/>
  <bookViews>
    <workbookView xWindow="-120" yWindow="-120" windowWidth="38640" windowHeight="21240" xr2:uid="{00000000-000D-0000-FFFF-FFFF00000000}"/>
  </bookViews>
  <sheets>
    <sheet name="ComboStats 2017-18" sheetId="2" r:id="rId1"/>
  </sheets>
  <externalReferences>
    <externalReference r:id="rId2"/>
  </externalReferences>
  <definedNames>
    <definedName name="\A">[1]ROLLER!#REF!</definedName>
    <definedName name="_Fill" hidden="1">[1]ROLLER!#REF!</definedName>
    <definedName name="_Key1" hidden="1">[1]ROLLER!#REF!</definedName>
    <definedName name="_Key2" hidden="1">#REF!</definedName>
    <definedName name="_ns1">#REF!</definedName>
    <definedName name="_Order1" hidden="1">0</definedName>
    <definedName name="_Order2" hidden="1">255</definedName>
    <definedName name="_Sort" hidden="1">[1]ROLLER!#REF!</definedName>
    <definedName name="FUEL">[1]ROLLER!#REF!</definedName>
    <definedName name="NEWSIM1">#REF!</definedName>
    <definedName name="_xlnm.Print_Titles" localSheetId="0">'ComboStats 2017-18'!$A:$B,'ComboStats 2017-18'!$1:$2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2" l="1"/>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W117" i="2" l="1"/>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W6" i="2"/>
  <c r="W5" i="2"/>
  <c r="W4" i="2"/>
  <c r="W3"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P118" i="2" l="1"/>
  <c r="O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AD3" i="2"/>
  <c r="AG118" i="2"/>
  <c r="AE118" i="2"/>
  <c r="AF118" i="2"/>
  <c r="AC118" i="2"/>
  <c r="AB118" i="2"/>
  <c r="W118" i="2"/>
  <c r="AA118" i="2"/>
  <c r="Z118" i="2"/>
  <c r="Y118" i="2"/>
  <c r="X118" i="2"/>
  <c r="V118" i="2"/>
  <c r="U118" i="2"/>
  <c r="T118" i="2"/>
  <c r="S118" i="2"/>
  <c r="R118" i="2"/>
  <c r="Q118" i="2"/>
  <c r="AD118" i="2" l="1"/>
  <c r="M118" i="2"/>
  <c r="N118" i="2"/>
  <c r="L118" i="2" l="1"/>
  <c r="I118" i="2"/>
  <c r="K118" i="2"/>
  <c r="J118" i="2"/>
  <c r="H118" i="2"/>
  <c r="E118" i="2"/>
  <c r="G118" i="2"/>
  <c r="F118" i="2"/>
  <c r="D106" i="2"/>
  <c r="D86" i="2"/>
  <c r="D62" i="2"/>
  <c r="D38" i="2"/>
  <c r="D10" i="2"/>
  <c r="D17" i="2"/>
  <c r="D41" i="2"/>
  <c r="D61" i="2"/>
  <c r="D89" i="2"/>
  <c r="D113" i="2"/>
  <c r="D46" i="2"/>
  <c r="D25" i="2"/>
  <c r="D81" i="2"/>
  <c r="D115" i="2"/>
  <c r="D99" i="2"/>
  <c r="D83" i="2"/>
  <c r="D67" i="2"/>
  <c r="D51" i="2"/>
  <c r="D27" i="2"/>
  <c r="D11" i="2"/>
  <c r="D3" i="2"/>
  <c r="D4" i="2"/>
  <c r="D12" i="2"/>
  <c r="D20" i="2"/>
  <c r="D28" i="2"/>
  <c r="D36" i="2"/>
  <c r="D44" i="2"/>
  <c r="D52" i="2"/>
  <c r="D60" i="2"/>
  <c r="D68" i="2"/>
  <c r="D76" i="2"/>
  <c r="D84" i="2"/>
  <c r="D92" i="2"/>
  <c r="D100" i="2"/>
  <c r="D108" i="2"/>
  <c r="D116" i="2"/>
  <c r="D102" i="2"/>
  <c r="D82" i="2"/>
  <c r="D58" i="2"/>
  <c r="D30" i="2"/>
  <c r="D5" i="2"/>
  <c r="D33" i="2"/>
  <c r="D57" i="2"/>
  <c r="D77" i="2"/>
  <c r="D97" i="2"/>
  <c r="D94" i="2"/>
  <c r="D66" i="2"/>
  <c r="D22" i="2"/>
  <c r="D6" i="2"/>
  <c r="D49" i="2"/>
  <c r="D105" i="2"/>
  <c r="D107" i="2"/>
  <c r="D91" i="2"/>
  <c r="D75" i="2"/>
  <c r="D59" i="2"/>
  <c r="D43" i="2"/>
  <c r="D35" i="2"/>
  <c r="D19" i="2"/>
  <c r="D98" i="2"/>
  <c r="D9" i="2"/>
  <c r="D101" i="2"/>
  <c r="D34" i="2"/>
  <c r="D65" i="2"/>
  <c r="D103" i="2"/>
  <c r="D71" i="2"/>
  <c r="D39" i="2"/>
  <c r="D7" i="2"/>
  <c r="D24" i="2"/>
  <c r="D56" i="2"/>
  <c r="D88" i="2"/>
  <c r="D114" i="2"/>
  <c r="D95" i="2"/>
  <c r="D31" i="2"/>
  <c r="D32" i="2"/>
  <c r="D64" i="2"/>
  <c r="D90" i="2"/>
  <c r="D42" i="2"/>
  <c r="D21" i="2"/>
  <c r="D69" i="2"/>
  <c r="D50" i="2"/>
  <c r="D78" i="2"/>
  <c r="D13" i="2"/>
  <c r="D87" i="2"/>
  <c r="D23" i="2"/>
  <c r="D40" i="2"/>
  <c r="D104" i="2"/>
  <c r="D73" i="2"/>
  <c r="D37" i="2"/>
  <c r="D111" i="2"/>
  <c r="D47" i="2"/>
  <c r="D16" i="2"/>
  <c r="D80" i="2"/>
  <c r="D74" i="2"/>
  <c r="D29" i="2"/>
  <c r="D110" i="2"/>
  <c r="D14" i="2"/>
  <c r="D93" i="2"/>
  <c r="D63" i="2"/>
  <c r="D96" i="2"/>
  <c r="D109" i="2"/>
  <c r="D53" i="2"/>
  <c r="D117" i="2"/>
  <c r="D55" i="2"/>
  <c r="D8" i="2"/>
  <c r="D72" i="2"/>
  <c r="D70" i="2"/>
  <c r="D45" i="2"/>
  <c r="D26" i="2"/>
  <c r="D54" i="2"/>
  <c r="D79" i="2"/>
  <c r="D15" i="2"/>
  <c r="D48" i="2"/>
  <c r="D112" i="2"/>
  <c r="D18" i="2"/>
  <c r="D85" i="2"/>
  <c r="D118" i="2" l="1"/>
</calcChain>
</file>

<file path=xl/sharedStrings.xml><?xml version="1.0" encoding="utf-8"?>
<sst xmlns="http://schemas.openxmlformats.org/spreadsheetml/2006/main" count="279" uniqueCount="276">
  <si>
    <t>LEA Name</t>
  </si>
  <si>
    <t>LEA #</t>
  </si>
  <si>
    <t>(1)        Average Daily Membership (Allotted)</t>
  </si>
  <si>
    <t xml:space="preserve"> (2)      (2a)+(2b)+(2c)  Total Students Transported</t>
  </si>
  <si>
    <t xml:space="preserve"> (2a)      Students Transported on non-EC buses</t>
  </si>
  <si>
    <t>(2b) Students Transported on EC Buses (NOTE 1)</t>
  </si>
  <si>
    <t>(2c)   Students transported by contracted  transportation</t>
  </si>
  <si>
    <t>(3)         (3a)+(3b)+(3c) Number of district-owned buses operated daily</t>
  </si>
  <si>
    <t>(3a)     non-EC Buses</t>
  </si>
  <si>
    <t>(3b)      EC Buses (NOTE 1)</t>
  </si>
  <si>
    <t>(3c)   Other Buses (Early College)</t>
  </si>
  <si>
    <t xml:space="preserve">(4)         TOTAL ROUTE MILES </t>
  </si>
  <si>
    <t>(4a)           TOTAL MILES - non-EC Buses</t>
  </si>
  <si>
    <t>(4b)           TOTAL ROUTE MILES -  EC Buses (NOTE 1)</t>
  </si>
  <si>
    <t>(5)            BUSES W/SAFETY ASSISTANTS</t>
  </si>
  <si>
    <t>(6) TRANSPORTATION STAFF - # STATE PAID ADMIN POSITIONS</t>
  </si>
  <si>
    <t>(7) TRANSPORTATION STAFF - # STATE PAID TECHNICIAN POSITIONS</t>
  </si>
  <si>
    <t>(8) TRANSPORTATION STAFF - # LOCAL PAID ADMIN POSITIONS</t>
  </si>
  <si>
    <t>(9) TRANSPORTATION STAFF - # LOCAL PAID TECHNICIAN POSITIONS</t>
  </si>
  <si>
    <t>(10)        BUSES WITH 2-WAY RADIO</t>
  </si>
  <si>
    <t>(11)      BUSES WITH CELL PHONES</t>
  </si>
  <si>
    <t>(12)     Buses with (interior) Anolog Camera Systems.</t>
  </si>
  <si>
    <t>(13)     (13a)+(13b)+ (13c)+(13d)    Buses with (interior) Digital Camera Systems.</t>
  </si>
  <si>
    <t>(13a) Buses With One Digital Camera</t>
  </si>
  <si>
    <t>(13b) Buses With Two Digital Cameras</t>
  </si>
  <si>
    <t>(13e) Buses with Stop Arm Cameras</t>
  </si>
  <si>
    <t>(14)  Route Buses with  GPS / AVL</t>
  </si>
  <si>
    <t>(15)                (15a)+(15b)+(15c) Total Reported Expenditures For To/From school transportation</t>
  </si>
  <si>
    <t>(15a)         Eligible State Expenditures</t>
  </si>
  <si>
    <t>(15b)        Eligible Local  Expenditures</t>
  </si>
  <si>
    <t>(15c)        Capped Local Expenditures (Not in Funding Base)</t>
  </si>
  <si>
    <t>DEFINITIONS</t>
  </si>
  <si>
    <t>(1) Average Daily Membership - Enrollment, as measured by the Public Schools of North Carolina</t>
  </si>
  <si>
    <t>(2) Students transported, as counted during a physical count the last week in September.</t>
  </si>
  <si>
    <t xml:space="preserve">(3) Buses owned and operated by public school systems (not including charter schools). </t>
  </si>
  <si>
    <t xml:space="preserve">          This number is  for to/from school transportation on a daily basis, not including spare buses used when a regular bus is in for maintenance.</t>
  </si>
  <si>
    <t>(4) Miles for to/from school transportation. Does not include field trips or other reimbursed trips.</t>
  </si>
  <si>
    <t>(5) Buses with a second adult on-board to assist with student management and other student needs, which may include operating a wheel chair lift</t>
  </si>
  <si>
    <t>(6), (8) Administrative Transportation staff, not including the director of transportation or school bus drivers (e.g. cost clerks routers, dispatchers, etc)</t>
  </si>
  <si>
    <t>(7), (9) Technicians, fuel truck operators</t>
  </si>
  <si>
    <t>(15) Eligible Expenditures for to/from school transportation - Salaries for drivers and other staff, contracts, fuel, parts, tires, etc</t>
  </si>
  <si>
    <t>(15c) In some cases, when local expenditures have grown faster than student enrollment, fuel increases and legislated salary increases,</t>
  </si>
  <si>
    <t xml:space="preserve">                   a portion of local expenditures is not counted in the funding base for the following year.</t>
  </si>
  <si>
    <t>(16) The budget rating is the percentage of the funding base that will carry forward to the following year. It is, in part, a measure of efficiency.</t>
  </si>
  <si>
    <t>ALAMANCE</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</si>
  <si>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</si>
  <si>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</si>
  <si>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</si>
  <si>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</si>
  <si>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</si>
  <si>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</si>
  <si>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</si>
  <si>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</si>
  <si>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</si>
  <si>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</si>
  <si>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</si>
  <si>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</si>
  <si>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</si>
  <si>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</si>
  <si>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</si>
  <si>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</si>
  <si>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</si>
  <si>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</si>
  <si>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</si>
  <si>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</si>
  <si>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</si>
  <si>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ASHEVILLE</t>
  </si>
  <si>
    <t xml:space="preserve">  111</t>
  </si>
  <si>
    <t>BURKE</t>
  </si>
  <si>
    <t xml:space="preserve">  120</t>
  </si>
  <si>
    <t>CABARRUS</t>
  </si>
  <si>
    <t xml:space="preserve">  130</t>
  </si>
  <si>
    <t>KANNAPOLIS</t>
  </si>
  <si>
    <t>CALDWELL</t>
  </si>
  <si>
    <t xml:space="preserve">  140</t>
  </si>
  <si>
    <t>CAMDEN</t>
  </si>
  <si>
    <t xml:space="preserve">  150</t>
  </si>
  <si>
    <t>CARTERET</t>
  </si>
  <si>
    <t xml:space="preserve">  160</t>
  </si>
  <si>
    <t>CASWELL</t>
  </si>
  <si>
    <t xml:space="preserve">  170</t>
  </si>
  <si>
    <t>CATAWBA</t>
  </si>
  <si>
    <t xml:space="preserve">  180</t>
  </si>
  <si>
    <t>HICKORY</t>
  </si>
  <si>
    <t xml:space="preserve">  181</t>
  </si>
  <si>
    <t>NEWTON-CONOVER</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</si>
  <si>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</si>
  <si>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</si>
  <si>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</si>
  <si>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</si>
  <si>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</si>
  <si>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</si>
  <si>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</si>
  <si>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</si>
  <si>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</si>
  <si>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</si>
  <si>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</si>
  <si>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</si>
  <si>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</si>
  <si>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WHITEVILLE</t>
  </si>
  <si>
    <t>CRAVEN</t>
  </si>
  <si>
    <t xml:space="preserve">  250</t>
  </si>
  <si>
    <t>CUMBERLAND</t>
  </si>
  <si>
    <t xml:space="preserve">  260</t>
  </si>
  <si>
    <t>CURRITUCK</t>
  </si>
  <si>
    <t xml:space="preserve">  270</t>
  </si>
  <si>
    <t>DARE</t>
  </si>
  <si>
    <t xml:space="preserve">  280</t>
  </si>
  <si>
    <t>DAVIDSON</t>
  </si>
  <si>
    <t xml:space="preserve">  290</t>
  </si>
  <si>
    <t>LEXINGTON</t>
  </si>
  <si>
    <t xml:space="preserve">  291</t>
  </si>
  <si>
    <t>THOMASVILLE</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</si>
  <si>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</si>
  <si>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</si>
  <si>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</si>
  <si>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</si>
  <si>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</si>
  <si>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</si>
  <si>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</si>
  <si>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</si>
  <si>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</si>
  <si>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</si>
  <si>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</si>
  <si>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</si>
  <si>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</si>
  <si>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</si>
  <si>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</si>
  <si>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</si>
  <si>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</si>
  <si>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</si>
  <si>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</si>
  <si>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</si>
  <si>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</si>
  <si>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</si>
  <si>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</si>
  <si>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</si>
  <si>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</si>
  <si>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</si>
  <si>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</si>
  <si>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ROANOKE RAPIDS</t>
  </si>
  <si>
    <t xml:space="preserve">  421</t>
  </si>
  <si>
    <t>WELDON</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</si>
  <si>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</si>
  <si>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</si>
  <si>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</si>
  <si>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</si>
  <si>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</si>
  <si>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</si>
  <si>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</si>
  <si>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</si>
  <si>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</si>
  <si>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</si>
  <si>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</si>
  <si>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</si>
  <si>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</si>
  <si>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</si>
  <si>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</si>
  <si>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MOORESVILLE</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</si>
  <si>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</si>
  <si>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</si>
  <si>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</si>
  <si>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</si>
  <si>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</si>
  <si>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</si>
  <si>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</si>
  <si>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</si>
  <si>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</si>
  <si>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</si>
  <si>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</si>
  <si>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</si>
  <si>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</si>
  <si>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</si>
  <si>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</si>
  <si>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</si>
  <si>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</si>
  <si>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</si>
  <si>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</si>
  <si>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</si>
  <si>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</si>
  <si>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</si>
  <si>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</si>
  <si>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</si>
  <si>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</si>
  <si>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</si>
  <si>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</si>
  <si>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</si>
  <si>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</si>
  <si>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</si>
  <si>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</si>
  <si>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</si>
  <si>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</si>
  <si>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</si>
  <si>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</si>
  <si>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</si>
  <si>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</si>
  <si>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</si>
  <si>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</si>
  <si>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CHAPEL HILL - CARRBORO</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</si>
  <si>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</si>
  <si>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</si>
  <si>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</si>
  <si>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</si>
  <si>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</si>
  <si>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</si>
  <si>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</si>
  <si>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</si>
  <si>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</si>
  <si>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</si>
  <si>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</si>
  <si>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</si>
  <si>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</si>
  <si>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</si>
  <si>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</si>
  <si>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</si>
  <si>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</si>
  <si>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ASHEBORO</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</si>
  <si>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</si>
  <si>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</si>
  <si>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</si>
  <si>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</si>
  <si>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</si>
  <si>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</si>
  <si>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</si>
  <si>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</si>
  <si>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</si>
  <si>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</si>
  <si>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</si>
  <si>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</si>
  <si>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</si>
  <si>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CLINTON</t>
  </si>
  <si>
    <t xml:space="preserve">  821</t>
  </si>
  <si>
    <t>SCOTLAND</t>
  </si>
  <si>
    <t xml:space="preserve">  830</t>
  </si>
  <si>
    <t>STANLY</t>
  </si>
  <si>
    <t xml:space="preserve">  840</t>
  </si>
  <si>
    <t>STOKES</t>
  </si>
  <si>
    <t xml:space="preserve">  850</t>
  </si>
  <si>
    <t>SURRY</t>
  </si>
  <si>
    <t xml:space="preserve">  860</t>
  </si>
  <si>
    <t>ELKIN</t>
  </si>
  <si>
    <t xml:space="preserve">  861</t>
  </si>
  <si>
    <t>MT AIRY</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</si>
  <si>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</si>
  <si>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</si>
  <si>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</si>
  <si>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</si>
  <si>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</si>
  <si>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</si>
  <si>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</si>
  <si>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</si>
  <si>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</si>
  <si>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</si>
  <si>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</si>
  <si>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</si>
  <si>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</si>
  <si>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</si>
  <si>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</si>
  <si>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</si>
  <si>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</si>
  <si>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</si>
  <si>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</si>
  <si>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</si>
  <si>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</si>
  <si>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</si>
  <si>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</si>
  <si>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</si>
  <si>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</si>
  <si>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</si>
  <si>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</si>
  <si>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</si>
  <si>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</si>
  <si>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2017-2018 Data - North Carolina Department of Public Instruction, Transportation Services 919.807.3570</t>
  </si>
  <si>
    <t>(16)       2018 Fall Budget Rating</t>
  </si>
  <si>
    <t>(13d) Buses With 4+ Digital Cameras</t>
  </si>
  <si>
    <t>(13c) Buses With Three Digital Cameras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</si>
</sst>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3" x14ac:knownFonts="1">
    <font>
      <sz val="10"/>
      <name val="Arial"/>
      <family val="2"/>
    </font>
    <font>
      <sz val="10"/>
      <name val="Arial"/>
      <family val="2"/>
    </font>
    <font>
      <sz val="10"/>
      <name val="Arial Narrow"/>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1" fillId="0" borderId="0" xfId="0" applyFont="1" applyFill="1" applyAlignment="1"/>
    <xf numFmtId="0" fontId="0" fillId="0" borderId="0" xfId="0" applyFill="1" applyAlignment="1"/>
    <xf numFmtId="164" fontId="0" fillId="0" borderId="0" xfId="1" applyNumberFormat="1" applyFont="1" applyFill="1" applyAlignment="1">
      <alignment horizontal="center"/>
    </xf>
    <xf numFmtId="0" fontId="0" fillId="0" borderId="0" xfId="0" applyFill="1" applyAlignment="1">
      <alignment horizontal="center"/>
    </xf>
    <xf numFmtId="0" fontId="1" fillId="0" borderId="0" xfId="0" applyFont="1" applyFill="1" applyAlignment="1">
      <alignment horizontal="center"/>
    </xf>
    <xf numFmtId="164" fontId="0" fillId="0" borderId="0" xfId="1" applyNumberFormat="1" applyFont="1" applyFill="1" applyAlignment="1">
      <alignment horizontal="center" wrapText="1"/>
    </xf>
    <xf numFmtId="164" fontId="1" fillId="0" borderId="0" xfId="1" applyNumberFormat="1" applyFont="1" applyFill="1" applyAlignment="1">
      <alignment horizontal="center" wrapText="1"/>
    </xf>
    <xf numFmtId="164" fontId="2" fillId="0" borderId="0" xfId="1" applyNumberFormat="1" applyFont="1" applyFill="1" applyAlignment="1">
      <alignment horizontal="center" wrapText="1"/>
    </xf>
    <xf numFmtId="164" fontId="0" fillId="0" borderId="0" xfId="1" applyNumberFormat="1" applyFont="1" applyFill="1" applyAlignment="1">
      <alignment horizontal="center" textRotation="90" wrapText="1"/>
    </xf>
    <xf numFmtId="0" fontId="0" fillId="0" borderId="0" xfId="0" applyFill="1" applyAlignment="1">
      <alignment wrapText="1"/>
    </xf>
    <xf numFmtId="43" fontId="0" fillId="0" borderId="0" xfId="1" applyFont="1" applyFill="1" applyAlignment="1">
      <alignment wrapText="1"/>
    </xf>
    <xf numFmtId="0" fontId="0" fillId="0" borderId="0" xfId="0" applyFill="1"/>
    <xf numFmtId="3" fontId="0" fillId="0" borderId="0" xfId="0" applyNumberFormat="1" applyFill="1"/>
    <xf numFmtId="165" fontId="0" fillId="0" borderId="0" xfId="0" applyNumberFormat="1" applyFill="1"/>
    <xf numFmtId="165" fontId="0" fillId="0" borderId="0" xfId="2" applyNumberFormat="1" applyFont="1" applyFill="1"/>
    <xf numFmtId="10" fontId="0" fillId="0" borderId="0" xfId="0" applyNumberFormat="1" applyFill="1"/>
    <xf numFmtId="164" fontId="0" fillId="0" borderId="0" xfId="1" applyNumberFormat="1" applyFont="1" applyFill="1"/>
    <xf numFmtId="164" fontId="0" fillId="0" borderId="0" xfId="0" applyNumberFormat="1" applyFill="1" applyAlignment="1">
      <alignment horizontal="center"/>
    </xf>
    <xf numFmtId="166" fontId="0" fillId="0" borderId="0" xfId="3" applyNumberFormat="1" applyFont="1" applyFill="1" applyAlignment="1">
      <alignment horizontal="center"/>
    </xf>
    <xf numFmtId="9" fontId="0" fillId="0" borderId="0" xfId="3" applyFont="1" applyFill="1" applyAlignment="1">
      <alignment horizontal="center"/>
    </xf>
    <xf numFmtId="0" fontId="2" fillId="0" borderId="0" xfId="0" applyFont="1" applyFill="1"/>
    <xf numFmtId="0" fontId="0" fillId="0" borderId="0" xfId="0" applyFont="1" applyFill="1" applyAlignment="1"/>
    <xf numFmtId="164" fontId="0" fillId="0" borderId="0" xfId="0" applyNumberFormat="1" applyFill="1"/>
    <xf numFmtId="0" fontId="0" fillId="0" borderId="0" xfId="0" applyFill="1" applyProtection="1">
      <protection locked="0"/>
    </xf>
    <xf numFmtId="164" fontId="0" fillId="0" borderId="0" xfId="1"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57149</xdr:colOff>
      <xdr:row>119</xdr:row>
      <xdr:rowOff>0</xdr:rowOff>
    </xdr:from>
    <xdr:to>
      <xdr:col>10</xdr:col>
      <xdr:colOff>514350</xdr:colOff>
      <xdr:row>125</xdr:row>
      <xdr:rowOff>142875</xdr:rowOff>
    </xdr:to>
    <xdr:sp macro="" textlink="">
      <xdr:nvSpPr>
        <xdr:cNvPr id="2" name="TextBox 1">
          <a:extLst>
            <a:ext uri="{FF2B5EF4-FFF2-40B4-BE49-F238E27FC236}">
              <a16:creationId xmlns:a16="http://schemas.microsoft.com/office/drawing/2014/main" id="{A5C76ACA-45CB-4C6C-83EF-38EDB737E26F}"/>
            </a:ext>
          </a:extLst>
        </xdr:cNvPr>
        <xdr:cNvSpPr txBox="1"/>
      </xdr:nvSpPr>
      <xdr:spPr>
        <a:xfrm>
          <a:off x="1485899" y="20240625"/>
          <a:ext cx="6553201" cy="1114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t>NOTE 1 :  The NC Department of Public Instruction gathers data on buses operated and students transported, distinguishing whether or not that bus serves primarily Exceptional Children (those with special needs).  Because such programs are often offered beyond a student's "home school,"  transportation for students in these programs is more expensive than transportation to base schools. The data are separated in recognition of this distinction in the state funding process.</a:t>
          </a:r>
        </a:p>
        <a:p>
          <a:pPr>
            <a:lnSpc>
              <a:spcPts val="1200"/>
            </a:lnSpc>
          </a:pPr>
          <a:r>
            <a:rPr lang="en-US" sz="1100"/>
            <a:t>NOTE 2:  Does not include any data on Activity</a:t>
          </a:r>
          <a:r>
            <a:rPr lang="en-US" sz="1100" baseline="0"/>
            <a:t> Buses operated for extra-curricular and other non-state-funded trips</a:t>
          </a:r>
        </a:p>
        <a:p>
          <a:pPr>
            <a:lnSpc>
              <a:spcPts val="1100"/>
            </a:lnSpc>
          </a:pP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cbussafety.org/documents/2015-16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ForModel"/>
      <sheetName val="DATAmemo"/>
      <sheetName val="Base Data for Ratings"/>
      <sheetName val="2015-16Various56Allotments"/>
      <sheetName val="503 Data"/>
      <sheetName val="LI Calc"/>
      <sheetName val="2016-17 Allotment"/>
      <sheetName val="2015-16 Allotment"/>
      <sheetName val="Data for 2016 Simulator"/>
      <sheetName val="2016-17 Letter"/>
      <sheetName val="2016-17 Letter Text"/>
      <sheetName val="WebPage"/>
      <sheetName val="ComboStats"/>
      <sheetName val="2014-15TD2&amp;TD2R"/>
      <sheetName val="2015-16TD2&amp;TD2R"/>
      <sheetName val="FUEL"/>
      <sheetName val="TIMS_Mileage"/>
      <sheetName val="Circuity"/>
      <sheetName val="clustering"/>
      <sheetName val="ROLLER"/>
      <sheetName val="TD1 Page 1 "/>
      <sheetName val="TD1 Page 2 Local$"/>
      <sheetName val="TD1 Page 3 Local $"/>
      <sheetName val="NewRunRatings"/>
      <sheetName val="Charter Schools"/>
      <sheetName val="ADM"/>
      <sheetName val="POLICY SUMMARY"/>
      <sheetName val="TIMS Staff"/>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 sheetId="25"/>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38"/>
  <sheetViews>
    <sheetView tabSelected="1" workbookViewId="0">
      <pane xSplit="2" ySplit="2" topLeftCell="G60" activePane="bottomRight" state="frozen"/>
      <selection pane="topRight" activeCell="C1" sqref="C1"/>
      <selection pane="bottomLeft" activeCell="A3" sqref="A3"/>
      <selection pane="bottomRight" activeCell="L118" sqref="L118"/>
    </sheetView>
  </sheetViews>
  <sheetFormatPr defaultRowHeight="12.75" x14ac:dyDescent="0.2"/>
  <cols>
    <col min="1" max="1" width="15" style="12" customWidth="1"/>
    <col min="2" max="2" width="6.42578125" style="12" customWidth="1"/>
    <col min="3" max="3" width="12.42578125" style="3" customWidth="1"/>
    <col min="4" max="4" width="12.85546875" style="3" customWidth="1"/>
    <col min="5" max="5" width="11.28515625" style="3" customWidth="1"/>
    <col min="6" max="6" width="10.42578125" style="3" customWidth="1"/>
    <col min="7" max="7" width="12.7109375" style="3" customWidth="1"/>
    <col min="8" max="8" width="13.42578125" style="4" customWidth="1"/>
    <col min="9" max="10" width="9.140625" style="4"/>
    <col min="11" max="11" width="11" style="4" customWidth="1"/>
    <col min="12" max="13" width="12.28515625" style="12" customWidth="1"/>
    <col min="14" max="14" width="12" style="12" customWidth="1"/>
    <col min="15" max="15" width="12" style="4" customWidth="1"/>
    <col min="16" max="16" width="16.5703125" style="4" customWidth="1"/>
    <col min="17" max="17" width="15.85546875" style="4" customWidth="1"/>
    <col min="18" max="18" width="15.42578125" style="4" customWidth="1"/>
    <col min="19" max="19" width="15.42578125" style="4" bestFit="1" customWidth="1"/>
    <col min="20" max="20" width="11" style="4" customWidth="1"/>
    <col min="21" max="21" width="10.5703125" style="4" customWidth="1"/>
    <col min="22" max="22" width="14.28515625" style="4" customWidth="1"/>
    <col min="23" max="23" width="14" style="4" customWidth="1"/>
    <col min="24" max="28" width="8.140625" style="4" customWidth="1"/>
    <col min="29" max="29" width="10.5703125" style="4" customWidth="1"/>
    <col min="30" max="30" width="16.42578125" style="12" customWidth="1"/>
    <col min="31" max="31" width="15" style="15" customWidth="1"/>
    <col min="32" max="32" width="14.42578125" style="12" customWidth="1"/>
    <col min="33" max="33" width="14" style="15" customWidth="1"/>
    <col min="34" max="16384" width="9.140625" style="12"/>
  </cols>
  <sheetData>
    <row r="1" spans="1:36" s="2" customFormat="1" x14ac:dyDescent="0.2">
      <c r="A1" s="1"/>
      <c r="C1" s="22" t="s">
        <v>272</v>
      </c>
      <c r="D1" s="3"/>
      <c r="E1" s="3"/>
      <c r="F1" s="3"/>
      <c r="G1" s="3"/>
      <c r="H1" s="4"/>
      <c r="I1" s="4"/>
      <c r="J1" s="4"/>
      <c r="K1" s="4"/>
      <c r="L1" s="22"/>
      <c r="N1" s="22" t="s">
        <v>272</v>
      </c>
      <c r="O1" s="4"/>
      <c r="P1" s="4"/>
      <c r="Q1" s="5"/>
      <c r="R1" s="4"/>
      <c r="S1" s="5"/>
      <c r="T1" s="22"/>
      <c r="V1" s="4"/>
      <c r="W1" s="22" t="s">
        <v>272</v>
      </c>
      <c r="X1" s="4"/>
      <c r="Y1" s="4"/>
      <c r="Z1" s="4"/>
      <c r="AA1" s="4"/>
      <c r="AB1" s="4"/>
      <c r="AC1" s="4"/>
      <c r="AD1" s="22"/>
      <c r="AH1" s="22" t="s">
        <v>272</v>
      </c>
    </row>
    <row r="2" spans="1:36" s="10" customFormat="1" ht="91.5" x14ac:dyDescent="0.2">
      <c r="A2" s="6" t="s">
        <v>0</v>
      </c>
      <c r="B2" s="6" t="s">
        <v>1</v>
      </c>
      <c r="C2" s="7" t="s">
        <v>2</v>
      </c>
      <c r="D2" s="6" t="s">
        <v>3</v>
      </c>
      <c r="E2" s="6" t="s">
        <v>4</v>
      </c>
      <c r="F2" s="6" t="s">
        <v>5</v>
      </c>
      <c r="G2" s="6" t="s">
        <v>6</v>
      </c>
      <c r="H2" s="7" t="s">
        <v>7</v>
      </c>
      <c r="I2" s="6" t="s">
        <v>8</v>
      </c>
      <c r="J2" s="6" t="s">
        <v>9</v>
      </c>
      <c r="K2" s="6" t="s">
        <v>10</v>
      </c>
      <c r="L2" s="6" t="s">
        <v>11</v>
      </c>
      <c r="M2" s="6" t="s">
        <v>12</v>
      </c>
      <c r="N2" s="6" t="s">
        <v>13</v>
      </c>
      <c r="O2" s="8" t="s">
        <v>14</v>
      </c>
      <c r="P2" s="8" t="s">
        <v>15</v>
      </c>
      <c r="Q2" s="8" t="s">
        <v>16</v>
      </c>
      <c r="R2" s="8" t="s">
        <v>17</v>
      </c>
      <c r="S2" s="8" t="s">
        <v>18</v>
      </c>
      <c r="T2" s="6" t="s">
        <v>19</v>
      </c>
      <c r="U2" s="6" t="s">
        <v>20</v>
      </c>
      <c r="V2" s="6" t="s">
        <v>21</v>
      </c>
      <c r="W2" s="7" t="s">
        <v>22</v>
      </c>
      <c r="X2" s="9" t="s">
        <v>23</v>
      </c>
      <c r="Y2" s="9" t="s">
        <v>24</v>
      </c>
      <c r="Z2" s="9" t="s">
        <v>275</v>
      </c>
      <c r="AA2" s="9" t="s">
        <v>274</v>
      </c>
      <c r="AB2" s="9" t="s">
        <v>25</v>
      </c>
      <c r="AC2" s="7" t="s">
        <v>26</v>
      </c>
      <c r="AD2" s="6" t="s">
        <v>27</v>
      </c>
      <c r="AE2" s="6" t="s">
        <v>28</v>
      </c>
      <c r="AF2" s="6" t="s">
        <v>29</v>
      </c>
      <c r="AG2" s="6" t="s">
        <v>30</v>
      </c>
      <c r="AH2" s="6" t="s">
        <v>273</v>
      </c>
      <c r="AJ2" s="11"/>
    </row>
    <row r="3" spans="1:36" x14ac:dyDescent="0.2">
      <c r="A3" s="12" t="s">
        <v>44</v>
      </c>
      <c r="B3" s="12" t="s">
        <v>45</v>
      </c>
      <c r="C3" s="3">
        <v>22708</v>
      </c>
      <c r="D3" s="12">
        <f>SUM(E3:G3)</f>
        <v>9081.6</v>
      </c>
      <c r="E3" s="12">
        <v>8889</v>
      </c>
      <c r="F3" s="12">
        <v>180.6</v>
      </c>
      <c r="G3" s="12">
        <v>12</v>
      </c>
      <c r="H3" s="24">
        <f>I3+J3+K3</f>
        <v>151</v>
      </c>
      <c r="I3" s="12">
        <v>138</v>
      </c>
      <c r="J3" s="12">
        <v>13</v>
      </c>
      <c r="K3" s="12">
        <v>0</v>
      </c>
      <c r="L3" s="13">
        <f>SUM(M3:N3)</f>
        <v>1693625</v>
      </c>
      <c r="M3" s="25">
        <v>1385462</v>
      </c>
      <c r="N3" s="25">
        <v>308163</v>
      </c>
      <c r="O3" s="12">
        <v>13</v>
      </c>
      <c r="P3" s="12">
        <v>8</v>
      </c>
      <c r="Q3" s="12">
        <v>9</v>
      </c>
      <c r="R3" s="12">
        <v>0</v>
      </c>
      <c r="S3" s="12">
        <v>0</v>
      </c>
      <c r="T3" s="12">
        <v>167</v>
      </c>
      <c r="U3" s="12">
        <v>0</v>
      </c>
      <c r="V3" s="4">
        <v>0</v>
      </c>
      <c r="W3" s="4">
        <f>X3+Y3+Z3+AA3</f>
        <v>167</v>
      </c>
      <c r="X3" s="12">
        <v>0</v>
      </c>
      <c r="Y3" s="12">
        <v>0</v>
      </c>
      <c r="Z3" s="12">
        <v>0</v>
      </c>
      <c r="AA3" s="12">
        <v>167</v>
      </c>
      <c r="AB3" s="12">
        <v>13</v>
      </c>
      <c r="AC3" s="12">
        <v>167</v>
      </c>
      <c r="AD3" s="14">
        <f>SUM(AE3:AG3)</f>
        <v>3869020.5780000002</v>
      </c>
      <c r="AE3" s="15">
        <v>3871037.04</v>
      </c>
      <c r="AF3" s="15">
        <v>-2016.4619999999995</v>
      </c>
      <c r="AG3" s="15">
        <v>0</v>
      </c>
      <c r="AH3" s="16">
        <v>1</v>
      </c>
    </row>
    <row r="4" spans="1:36" x14ac:dyDescent="0.2">
      <c r="A4" s="12" t="s">
        <v>46</v>
      </c>
      <c r="B4" s="12" t="s">
        <v>47</v>
      </c>
      <c r="C4" s="3">
        <v>4932</v>
      </c>
      <c r="D4" s="12">
        <f t="shared" ref="D4:D67" si="0">SUM(E4:G4)</f>
        <v>1908</v>
      </c>
      <c r="E4" s="12">
        <v>1868</v>
      </c>
      <c r="F4" s="12">
        <v>37</v>
      </c>
      <c r="G4" s="12">
        <v>3</v>
      </c>
      <c r="H4" s="24">
        <f t="shared" ref="H4:H67" si="1">I4+J4+K4</f>
        <v>54</v>
      </c>
      <c r="I4" s="12">
        <v>50</v>
      </c>
      <c r="J4" s="12">
        <v>4</v>
      </c>
      <c r="K4" s="12">
        <v>0</v>
      </c>
      <c r="L4" s="13">
        <f t="shared" ref="L4:L67" si="2">SUM(M4:N4)</f>
        <v>633689</v>
      </c>
      <c r="M4" s="17">
        <v>566247</v>
      </c>
      <c r="N4" s="17">
        <v>67442</v>
      </c>
      <c r="O4" s="12">
        <v>4</v>
      </c>
      <c r="P4" s="12">
        <v>0.29349999999999998</v>
      </c>
      <c r="Q4" s="12">
        <v>4</v>
      </c>
      <c r="R4" s="12">
        <v>0.7</v>
      </c>
      <c r="S4" s="12">
        <v>0</v>
      </c>
      <c r="T4" s="12">
        <v>4</v>
      </c>
      <c r="U4" s="12">
        <v>0</v>
      </c>
      <c r="V4" s="4">
        <v>0</v>
      </c>
      <c r="W4" s="4">
        <f t="shared" ref="W4:W67" si="3">X4+Y4+Z4+AA4</f>
        <v>39</v>
      </c>
      <c r="X4" s="12">
        <v>4</v>
      </c>
      <c r="Y4" s="12">
        <v>16</v>
      </c>
      <c r="Z4" s="12">
        <v>19</v>
      </c>
      <c r="AA4" s="12">
        <v>0</v>
      </c>
      <c r="AB4" s="12">
        <v>6</v>
      </c>
      <c r="AC4" s="12">
        <v>65</v>
      </c>
      <c r="AD4" s="14">
        <f t="shared" ref="AD4:AD67" si="4">SUM(AE4:AG4)</f>
        <v>1025280.9900000001</v>
      </c>
      <c r="AE4" s="15">
        <v>1008218.0700000001</v>
      </c>
      <c r="AF4" s="15">
        <v>17062.919999999998</v>
      </c>
      <c r="AG4" s="15">
        <v>0</v>
      </c>
      <c r="AH4" s="16">
        <v>0.92420000000000002</v>
      </c>
    </row>
    <row r="5" spans="1:36" x14ac:dyDescent="0.2">
      <c r="A5" s="12" t="s">
        <v>48</v>
      </c>
      <c r="B5" s="12" t="s">
        <v>49</v>
      </c>
      <c r="C5" s="3">
        <v>1359</v>
      </c>
      <c r="D5" s="12">
        <f t="shared" si="0"/>
        <v>579</v>
      </c>
      <c r="E5" s="12">
        <v>567</v>
      </c>
      <c r="F5" s="12">
        <v>10</v>
      </c>
      <c r="G5" s="12">
        <v>2</v>
      </c>
      <c r="H5" s="24">
        <f t="shared" si="1"/>
        <v>20</v>
      </c>
      <c r="I5" s="12">
        <v>19</v>
      </c>
      <c r="J5" s="12">
        <v>1</v>
      </c>
      <c r="K5" s="12">
        <v>0</v>
      </c>
      <c r="L5" s="13">
        <f t="shared" si="2"/>
        <v>187193</v>
      </c>
      <c r="M5" s="25">
        <v>175153</v>
      </c>
      <c r="N5" s="25">
        <v>12040</v>
      </c>
      <c r="O5" s="12">
        <v>1</v>
      </c>
      <c r="P5" s="12">
        <v>1.5</v>
      </c>
      <c r="Q5" s="12">
        <v>1</v>
      </c>
      <c r="R5" s="12">
        <v>0.5</v>
      </c>
      <c r="S5" s="12">
        <v>0</v>
      </c>
      <c r="T5" s="12">
        <v>0</v>
      </c>
      <c r="U5" s="12">
        <v>0</v>
      </c>
      <c r="V5" s="4">
        <v>0</v>
      </c>
      <c r="W5" s="4">
        <f t="shared" si="3"/>
        <v>21</v>
      </c>
      <c r="X5" s="12">
        <v>0</v>
      </c>
      <c r="Y5" s="12">
        <v>0</v>
      </c>
      <c r="Z5" s="12">
        <v>9</v>
      </c>
      <c r="AA5" s="12">
        <v>12</v>
      </c>
      <c r="AB5" s="12">
        <v>12</v>
      </c>
      <c r="AC5" s="12">
        <v>0</v>
      </c>
      <c r="AD5" s="14">
        <f t="shared" si="4"/>
        <v>479422.58999999997</v>
      </c>
      <c r="AE5" s="15">
        <v>429432.35</v>
      </c>
      <c r="AF5" s="15">
        <v>49990.239999999998</v>
      </c>
      <c r="AG5" s="15">
        <v>0</v>
      </c>
      <c r="AH5" s="16">
        <v>0.83320000000000005</v>
      </c>
    </row>
    <row r="6" spans="1:36" x14ac:dyDescent="0.2">
      <c r="A6" s="12" t="s">
        <v>50</v>
      </c>
      <c r="B6" s="12" t="s">
        <v>51</v>
      </c>
      <c r="C6" s="3">
        <v>3339</v>
      </c>
      <c r="D6" s="12">
        <f t="shared" si="0"/>
        <v>1824.8</v>
      </c>
      <c r="E6" s="12">
        <v>1783</v>
      </c>
      <c r="F6" s="12">
        <v>41.8</v>
      </c>
      <c r="G6" s="12">
        <v>0</v>
      </c>
      <c r="H6" s="24">
        <f t="shared" si="1"/>
        <v>66</v>
      </c>
      <c r="I6" s="12">
        <v>61</v>
      </c>
      <c r="J6" s="12">
        <v>5</v>
      </c>
      <c r="K6" s="12">
        <v>0</v>
      </c>
      <c r="L6" s="13">
        <f t="shared" si="2"/>
        <v>680978</v>
      </c>
      <c r="M6" s="25">
        <v>602993</v>
      </c>
      <c r="N6" s="25">
        <v>77985</v>
      </c>
      <c r="O6" s="12">
        <v>5</v>
      </c>
      <c r="P6" s="12">
        <v>3</v>
      </c>
      <c r="Q6" s="12">
        <v>5</v>
      </c>
      <c r="R6" s="12">
        <v>0</v>
      </c>
      <c r="S6" s="12">
        <v>0</v>
      </c>
      <c r="T6" s="12">
        <v>76</v>
      </c>
      <c r="U6" s="12">
        <v>0</v>
      </c>
      <c r="V6" s="4">
        <v>0</v>
      </c>
      <c r="W6" s="4">
        <f t="shared" si="3"/>
        <v>33</v>
      </c>
      <c r="X6" s="12">
        <v>0</v>
      </c>
      <c r="Y6" s="12">
        <v>0</v>
      </c>
      <c r="Z6" s="12">
        <v>33</v>
      </c>
      <c r="AA6" s="12">
        <v>0</v>
      </c>
      <c r="AB6" s="12">
        <v>16</v>
      </c>
      <c r="AC6" s="12">
        <v>0</v>
      </c>
      <c r="AD6" s="14">
        <f t="shared" si="4"/>
        <v>1243391.8400000001</v>
      </c>
      <c r="AE6" s="15">
        <v>992041.84000000008</v>
      </c>
      <c r="AF6" s="15">
        <v>251350</v>
      </c>
      <c r="AG6" s="15">
        <v>0</v>
      </c>
      <c r="AH6" s="16">
        <v>0.82050000000000001</v>
      </c>
    </row>
    <row r="7" spans="1:36" x14ac:dyDescent="0.2">
      <c r="A7" s="12" t="s">
        <v>52</v>
      </c>
      <c r="B7" s="12" t="s">
        <v>53</v>
      </c>
      <c r="C7" s="3">
        <v>3024</v>
      </c>
      <c r="D7" s="12">
        <f t="shared" si="0"/>
        <v>1812.2</v>
      </c>
      <c r="E7" s="12">
        <v>1761.4</v>
      </c>
      <c r="F7" s="12">
        <v>49.8</v>
      </c>
      <c r="G7" s="12">
        <v>1</v>
      </c>
      <c r="H7" s="24">
        <f t="shared" si="1"/>
        <v>42</v>
      </c>
      <c r="I7" s="12">
        <v>39</v>
      </c>
      <c r="J7" s="12">
        <v>3</v>
      </c>
      <c r="K7" s="12">
        <v>0</v>
      </c>
      <c r="L7" s="13">
        <f t="shared" si="2"/>
        <v>691763</v>
      </c>
      <c r="M7" s="25">
        <v>631520</v>
      </c>
      <c r="N7" s="25">
        <v>60243</v>
      </c>
      <c r="O7" s="12">
        <v>3</v>
      </c>
      <c r="P7" s="12">
        <v>2</v>
      </c>
      <c r="Q7" s="12">
        <v>4.8</v>
      </c>
      <c r="R7" s="12">
        <v>0</v>
      </c>
      <c r="S7" s="12">
        <v>0</v>
      </c>
      <c r="T7" s="12">
        <v>0</v>
      </c>
      <c r="U7" s="12">
        <v>42</v>
      </c>
      <c r="V7" s="4">
        <v>0</v>
      </c>
      <c r="W7" s="4">
        <f t="shared" si="3"/>
        <v>42</v>
      </c>
      <c r="X7" s="12">
        <v>0</v>
      </c>
      <c r="Y7" s="12">
        <v>0</v>
      </c>
      <c r="Z7" s="12">
        <v>0</v>
      </c>
      <c r="AA7" s="12">
        <v>42</v>
      </c>
      <c r="AB7" s="12">
        <v>8</v>
      </c>
      <c r="AC7" s="12">
        <v>42</v>
      </c>
      <c r="AD7" s="14">
        <f t="shared" si="4"/>
        <v>1814670.41</v>
      </c>
      <c r="AE7" s="15">
        <v>1800509.41</v>
      </c>
      <c r="AF7" s="15">
        <v>14161</v>
      </c>
      <c r="AG7" s="15">
        <v>0</v>
      </c>
      <c r="AH7" s="16">
        <v>1</v>
      </c>
    </row>
    <row r="8" spans="1:36" x14ac:dyDescent="0.2">
      <c r="A8" s="12" t="s">
        <v>54</v>
      </c>
      <c r="B8" s="12" t="s">
        <v>55</v>
      </c>
      <c r="C8" s="3">
        <v>2034</v>
      </c>
      <c r="D8" s="12">
        <f t="shared" si="0"/>
        <v>1133.4000000000001</v>
      </c>
      <c r="E8" s="12">
        <v>1106</v>
      </c>
      <c r="F8" s="12">
        <v>27.4</v>
      </c>
      <c r="G8" s="12">
        <v>0</v>
      </c>
      <c r="H8" s="24">
        <f t="shared" si="1"/>
        <v>27</v>
      </c>
      <c r="I8" s="12">
        <v>25</v>
      </c>
      <c r="J8" s="12">
        <v>2</v>
      </c>
      <c r="K8" s="12">
        <v>0</v>
      </c>
      <c r="L8" s="13">
        <f t="shared" si="2"/>
        <v>315161</v>
      </c>
      <c r="M8" s="25">
        <v>288672</v>
      </c>
      <c r="N8" s="25">
        <v>26489</v>
      </c>
      <c r="O8" s="12">
        <v>2</v>
      </c>
      <c r="P8" s="12">
        <v>1</v>
      </c>
      <c r="Q8" s="12">
        <v>2.7</v>
      </c>
      <c r="R8" s="12">
        <v>0.3</v>
      </c>
      <c r="S8" s="12">
        <v>0.14000000000000001</v>
      </c>
      <c r="T8" s="12">
        <v>27</v>
      </c>
      <c r="U8" s="12">
        <v>0</v>
      </c>
      <c r="V8" s="4">
        <v>0</v>
      </c>
      <c r="W8" s="4">
        <f t="shared" si="3"/>
        <v>0</v>
      </c>
      <c r="X8" s="12">
        <v>0</v>
      </c>
      <c r="Y8" s="12">
        <v>0</v>
      </c>
      <c r="Z8" s="12">
        <v>0</v>
      </c>
      <c r="AA8" s="12">
        <v>0</v>
      </c>
      <c r="AB8" s="12">
        <v>22</v>
      </c>
      <c r="AC8" s="12">
        <v>27</v>
      </c>
      <c r="AD8" s="14">
        <f t="shared" si="4"/>
        <v>904795.47000000009</v>
      </c>
      <c r="AE8" s="15">
        <v>870580.70000000007</v>
      </c>
      <c r="AF8" s="15">
        <v>34214.769999999997</v>
      </c>
      <c r="AG8" s="15">
        <v>0</v>
      </c>
      <c r="AH8" s="16">
        <v>1</v>
      </c>
    </row>
    <row r="9" spans="1:36" x14ac:dyDescent="0.2">
      <c r="A9" s="12" t="s">
        <v>56</v>
      </c>
      <c r="B9" s="12" t="s">
        <v>57</v>
      </c>
      <c r="C9" s="3">
        <v>6832</v>
      </c>
      <c r="D9" s="12">
        <f t="shared" si="0"/>
        <v>3722.4</v>
      </c>
      <c r="E9" s="12">
        <v>3647</v>
      </c>
      <c r="F9" s="12">
        <v>75.399999999999991</v>
      </c>
      <c r="G9" s="12">
        <v>0</v>
      </c>
      <c r="H9" s="24">
        <f t="shared" si="1"/>
        <v>101</v>
      </c>
      <c r="I9" s="12">
        <v>93</v>
      </c>
      <c r="J9" s="12">
        <v>7</v>
      </c>
      <c r="K9" s="12">
        <v>1</v>
      </c>
      <c r="L9" s="13">
        <f t="shared" si="2"/>
        <v>1193443</v>
      </c>
      <c r="M9" s="25">
        <v>1054376</v>
      </c>
      <c r="N9" s="25">
        <v>139067</v>
      </c>
      <c r="O9" s="12">
        <v>7</v>
      </c>
      <c r="P9" s="12">
        <v>2</v>
      </c>
      <c r="Q9" s="12">
        <v>8</v>
      </c>
      <c r="R9" s="12">
        <v>2</v>
      </c>
      <c r="S9" s="12">
        <v>0</v>
      </c>
      <c r="T9" s="12">
        <v>0</v>
      </c>
      <c r="U9" s="12">
        <v>101</v>
      </c>
      <c r="V9" s="4">
        <v>0</v>
      </c>
      <c r="W9" s="4">
        <f t="shared" si="3"/>
        <v>116</v>
      </c>
      <c r="X9" s="12">
        <v>0</v>
      </c>
      <c r="Y9" s="12">
        <v>0</v>
      </c>
      <c r="Z9" s="12">
        <v>116</v>
      </c>
      <c r="AA9" s="12">
        <v>0</v>
      </c>
      <c r="AB9" s="12">
        <v>16</v>
      </c>
      <c r="AC9" s="12">
        <v>116</v>
      </c>
      <c r="AD9" s="14">
        <f t="shared" si="4"/>
        <v>2152020.6800000002</v>
      </c>
      <c r="AE9" s="15">
        <v>2042394</v>
      </c>
      <c r="AF9" s="15">
        <v>109626.68</v>
      </c>
      <c r="AG9" s="15">
        <v>0</v>
      </c>
      <c r="AH9" s="16">
        <v>0.90390000000000004</v>
      </c>
    </row>
    <row r="10" spans="1:36" x14ac:dyDescent="0.2">
      <c r="A10" s="12" t="s">
        <v>58</v>
      </c>
      <c r="B10" s="12" t="s">
        <v>59</v>
      </c>
      <c r="C10" s="3">
        <v>2191</v>
      </c>
      <c r="D10" s="12">
        <f t="shared" si="0"/>
        <v>1865</v>
      </c>
      <c r="E10" s="12">
        <v>1814</v>
      </c>
      <c r="F10" s="12">
        <v>51</v>
      </c>
      <c r="G10" s="12">
        <v>0</v>
      </c>
      <c r="H10" s="24">
        <f t="shared" si="1"/>
        <v>58</v>
      </c>
      <c r="I10" s="12">
        <v>54</v>
      </c>
      <c r="J10" s="12">
        <v>4</v>
      </c>
      <c r="K10" s="12">
        <v>0</v>
      </c>
      <c r="L10" s="13">
        <f t="shared" si="2"/>
        <v>741632</v>
      </c>
      <c r="M10" s="25">
        <v>644013</v>
      </c>
      <c r="N10" s="25">
        <v>97619</v>
      </c>
      <c r="O10" s="12">
        <v>4</v>
      </c>
      <c r="P10" s="12">
        <v>2</v>
      </c>
      <c r="Q10" s="12">
        <v>5</v>
      </c>
      <c r="R10" s="12">
        <v>0</v>
      </c>
      <c r="S10" s="12">
        <v>0</v>
      </c>
      <c r="T10" s="12">
        <v>73</v>
      </c>
      <c r="U10" s="12">
        <v>36</v>
      </c>
      <c r="V10" s="4">
        <v>0</v>
      </c>
      <c r="W10" s="4">
        <f t="shared" si="3"/>
        <v>65</v>
      </c>
      <c r="X10" s="12">
        <v>0</v>
      </c>
      <c r="Y10" s="12">
        <v>17</v>
      </c>
      <c r="Z10" s="12">
        <v>0</v>
      </c>
      <c r="AA10" s="12">
        <v>48</v>
      </c>
      <c r="AB10" s="12">
        <v>7</v>
      </c>
      <c r="AC10" s="12">
        <v>72</v>
      </c>
      <c r="AD10" s="14">
        <f t="shared" si="4"/>
        <v>1356650.6199999999</v>
      </c>
      <c r="AE10" s="15">
        <v>1287373.3999999999</v>
      </c>
      <c r="AF10" s="15">
        <v>69277.22</v>
      </c>
      <c r="AG10" s="15">
        <v>0</v>
      </c>
      <c r="AH10" s="16">
        <v>0.92769999999999997</v>
      </c>
    </row>
    <row r="11" spans="1:36" x14ac:dyDescent="0.2">
      <c r="A11" s="12" t="s">
        <v>60</v>
      </c>
      <c r="B11" s="12" t="s">
        <v>61</v>
      </c>
      <c r="C11" s="3">
        <v>4539</v>
      </c>
      <c r="D11" s="12">
        <f t="shared" si="0"/>
        <v>2641</v>
      </c>
      <c r="E11" s="12">
        <v>2559.8000000000002</v>
      </c>
      <c r="F11" s="12">
        <v>78.2</v>
      </c>
      <c r="G11" s="12">
        <v>3</v>
      </c>
      <c r="H11" s="24">
        <f t="shared" si="1"/>
        <v>72</v>
      </c>
      <c r="I11" s="12">
        <v>66</v>
      </c>
      <c r="J11" s="12">
        <v>6</v>
      </c>
      <c r="K11" s="12">
        <v>0</v>
      </c>
      <c r="L11" s="13">
        <f t="shared" si="2"/>
        <v>1138062</v>
      </c>
      <c r="M11" s="25">
        <v>994715</v>
      </c>
      <c r="N11" s="25">
        <v>143347</v>
      </c>
      <c r="O11" s="12">
        <v>9</v>
      </c>
      <c r="P11" s="12">
        <v>3</v>
      </c>
      <c r="Q11" s="12">
        <v>7</v>
      </c>
      <c r="R11" s="12">
        <v>1</v>
      </c>
      <c r="S11" s="12">
        <v>0</v>
      </c>
      <c r="T11" s="12">
        <v>0</v>
      </c>
      <c r="U11" s="12">
        <v>0</v>
      </c>
      <c r="V11" s="4">
        <v>0</v>
      </c>
      <c r="W11" s="4">
        <f t="shared" si="3"/>
        <v>85</v>
      </c>
      <c r="X11" s="12">
        <v>0</v>
      </c>
      <c r="Y11" s="12">
        <v>0</v>
      </c>
      <c r="Z11" s="12">
        <v>59</v>
      </c>
      <c r="AA11" s="12">
        <v>26</v>
      </c>
      <c r="AB11" s="12">
        <v>26</v>
      </c>
      <c r="AC11" s="12">
        <v>85</v>
      </c>
      <c r="AD11" s="14">
        <f t="shared" si="4"/>
        <v>2056402.3099999998</v>
      </c>
      <c r="AE11" s="15">
        <v>1879358.3099999998</v>
      </c>
      <c r="AF11" s="15">
        <v>177044</v>
      </c>
      <c r="AG11" s="15">
        <v>0</v>
      </c>
      <c r="AH11" s="16">
        <v>0.92369999999999997</v>
      </c>
    </row>
    <row r="12" spans="1:36" x14ac:dyDescent="0.2">
      <c r="A12" s="12" t="s">
        <v>62</v>
      </c>
      <c r="B12" s="12" t="s">
        <v>63</v>
      </c>
      <c r="C12" s="3">
        <v>12624</v>
      </c>
      <c r="D12" s="12">
        <f t="shared" si="0"/>
        <v>6607.2</v>
      </c>
      <c r="E12" s="12">
        <v>6262.2</v>
      </c>
      <c r="F12" s="12">
        <v>337</v>
      </c>
      <c r="G12" s="12">
        <v>8</v>
      </c>
      <c r="H12" s="24">
        <f t="shared" si="1"/>
        <v>152</v>
      </c>
      <c r="I12" s="12">
        <v>121</v>
      </c>
      <c r="J12" s="12">
        <v>31</v>
      </c>
      <c r="K12" s="12">
        <v>0</v>
      </c>
      <c r="L12" s="13">
        <f t="shared" si="2"/>
        <v>2626005</v>
      </c>
      <c r="M12" s="25">
        <v>2005860</v>
      </c>
      <c r="N12" s="25">
        <v>620145</v>
      </c>
      <c r="O12" s="12">
        <v>31</v>
      </c>
      <c r="P12" s="12">
        <v>11</v>
      </c>
      <c r="Q12" s="12">
        <v>12</v>
      </c>
      <c r="R12" s="12">
        <v>0</v>
      </c>
      <c r="S12" s="12">
        <v>0</v>
      </c>
      <c r="T12" s="12">
        <v>0</v>
      </c>
      <c r="U12" s="12">
        <v>151</v>
      </c>
      <c r="V12" s="4">
        <v>0</v>
      </c>
      <c r="W12" s="4">
        <f t="shared" si="3"/>
        <v>164</v>
      </c>
      <c r="X12" s="12">
        <v>0</v>
      </c>
      <c r="Y12" s="12">
        <v>0</v>
      </c>
      <c r="Z12" s="12">
        <v>87</v>
      </c>
      <c r="AA12" s="12">
        <v>77</v>
      </c>
      <c r="AB12" s="12">
        <v>40</v>
      </c>
      <c r="AC12" s="12">
        <v>151</v>
      </c>
      <c r="AD12" s="14">
        <f t="shared" si="4"/>
        <v>5972921.9999999991</v>
      </c>
      <c r="AE12" s="15">
        <v>5331351.9999999991</v>
      </c>
      <c r="AF12" s="15">
        <v>641570</v>
      </c>
      <c r="AG12" s="15">
        <v>0</v>
      </c>
      <c r="AH12" s="16">
        <v>0.86829999999999996</v>
      </c>
    </row>
    <row r="13" spans="1:36" x14ac:dyDescent="0.2">
      <c r="A13" s="12" t="s">
        <v>64</v>
      </c>
      <c r="B13" s="12" t="s">
        <v>65</v>
      </c>
      <c r="C13" s="3">
        <v>24372</v>
      </c>
      <c r="D13" s="12">
        <f t="shared" si="0"/>
        <v>13373</v>
      </c>
      <c r="E13" s="12">
        <v>12993</v>
      </c>
      <c r="F13" s="12">
        <v>376</v>
      </c>
      <c r="G13" s="12">
        <v>4</v>
      </c>
      <c r="H13" s="24">
        <f t="shared" si="1"/>
        <v>251</v>
      </c>
      <c r="I13" s="12">
        <v>214</v>
      </c>
      <c r="J13" s="12">
        <v>37</v>
      </c>
      <c r="K13" s="12">
        <v>0</v>
      </c>
      <c r="L13" s="13">
        <f t="shared" si="2"/>
        <v>2804183</v>
      </c>
      <c r="M13" s="25">
        <v>2188098</v>
      </c>
      <c r="N13" s="25">
        <v>616085</v>
      </c>
      <c r="O13" s="12">
        <v>0</v>
      </c>
      <c r="P13" s="12">
        <v>7</v>
      </c>
      <c r="Q13" s="12">
        <v>19</v>
      </c>
      <c r="R13" s="12">
        <v>1</v>
      </c>
      <c r="S13" s="12">
        <v>2</v>
      </c>
      <c r="T13" s="12">
        <v>0</v>
      </c>
      <c r="U13" s="12">
        <v>291</v>
      </c>
      <c r="V13" s="4">
        <v>0</v>
      </c>
      <c r="W13" s="4">
        <f t="shared" si="3"/>
        <v>266</v>
      </c>
      <c r="X13" s="12">
        <v>96</v>
      </c>
      <c r="Y13" s="12">
        <v>48</v>
      </c>
      <c r="Z13" s="12">
        <v>0</v>
      </c>
      <c r="AA13" s="12">
        <v>122</v>
      </c>
      <c r="AB13" s="12">
        <v>122</v>
      </c>
      <c r="AC13" s="12">
        <v>290</v>
      </c>
      <c r="AD13" s="14">
        <f t="shared" si="4"/>
        <v>8277519</v>
      </c>
      <c r="AE13" s="15">
        <v>7871661</v>
      </c>
      <c r="AF13" s="15">
        <v>405858</v>
      </c>
      <c r="AG13" s="15">
        <v>0</v>
      </c>
      <c r="AH13" s="16">
        <v>0.91910000000000003</v>
      </c>
    </row>
    <row r="14" spans="1:36" x14ac:dyDescent="0.2">
      <c r="A14" s="12" t="s">
        <v>66</v>
      </c>
      <c r="B14" s="12" t="s">
        <v>67</v>
      </c>
      <c r="C14" s="3">
        <v>4559</v>
      </c>
      <c r="D14" s="12">
        <f t="shared" si="0"/>
        <v>1529</v>
      </c>
      <c r="E14" s="12">
        <v>1464</v>
      </c>
      <c r="F14" s="12">
        <v>65</v>
      </c>
      <c r="G14" s="12">
        <v>0</v>
      </c>
      <c r="H14" s="24">
        <f t="shared" si="1"/>
        <v>29</v>
      </c>
      <c r="I14" s="12">
        <v>25</v>
      </c>
      <c r="J14" s="12">
        <v>4</v>
      </c>
      <c r="K14" s="12">
        <v>0</v>
      </c>
      <c r="L14" s="13">
        <f t="shared" si="2"/>
        <v>205557</v>
      </c>
      <c r="M14" s="25">
        <v>148877</v>
      </c>
      <c r="N14" s="25">
        <v>56680</v>
      </c>
      <c r="O14" s="12">
        <v>4</v>
      </c>
      <c r="P14" s="12">
        <v>1.6</v>
      </c>
      <c r="Q14" s="12">
        <v>0</v>
      </c>
      <c r="R14" s="12">
        <v>0.2</v>
      </c>
      <c r="S14" s="12">
        <v>0</v>
      </c>
      <c r="T14" s="12">
        <v>0</v>
      </c>
      <c r="U14" s="12">
        <v>29</v>
      </c>
      <c r="V14" s="4">
        <v>0</v>
      </c>
      <c r="W14" s="4">
        <f t="shared" si="3"/>
        <v>29</v>
      </c>
      <c r="X14" s="12">
        <v>0</v>
      </c>
      <c r="Y14" s="12">
        <v>0</v>
      </c>
      <c r="Z14" s="12">
        <v>0</v>
      </c>
      <c r="AA14" s="12">
        <v>29</v>
      </c>
      <c r="AB14" s="12">
        <v>29</v>
      </c>
      <c r="AC14" s="12">
        <v>29</v>
      </c>
      <c r="AD14" s="14">
        <f t="shared" si="4"/>
        <v>396667</v>
      </c>
      <c r="AE14" s="15">
        <v>344683</v>
      </c>
      <c r="AF14" s="15">
        <v>51984</v>
      </c>
      <c r="AG14" s="15">
        <v>0</v>
      </c>
      <c r="AH14" s="16">
        <v>0.91910000000000003</v>
      </c>
    </row>
    <row r="15" spans="1:36" x14ac:dyDescent="0.2">
      <c r="A15" s="12" t="s">
        <v>68</v>
      </c>
      <c r="B15" s="12" t="s">
        <v>69</v>
      </c>
      <c r="C15" s="3">
        <v>12242</v>
      </c>
      <c r="D15" s="12">
        <f t="shared" si="0"/>
        <v>5551.8</v>
      </c>
      <c r="E15" s="12">
        <v>5266.8</v>
      </c>
      <c r="F15" s="12">
        <v>270</v>
      </c>
      <c r="G15" s="12">
        <v>15</v>
      </c>
      <c r="H15" s="24">
        <f t="shared" si="1"/>
        <v>101</v>
      </c>
      <c r="I15" s="12">
        <v>91</v>
      </c>
      <c r="J15" s="12">
        <v>10</v>
      </c>
      <c r="K15" s="12">
        <v>0</v>
      </c>
      <c r="L15" s="13">
        <f t="shared" si="2"/>
        <v>1112087</v>
      </c>
      <c r="M15" s="25">
        <v>941972</v>
      </c>
      <c r="N15" s="25">
        <v>170115</v>
      </c>
      <c r="O15" s="12">
        <v>10</v>
      </c>
      <c r="P15" s="12">
        <v>3</v>
      </c>
      <c r="Q15" s="12">
        <v>6</v>
      </c>
      <c r="R15" s="12">
        <v>0</v>
      </c>
      <c r="S15" s="12">
        <v>0</v>
      </c>
      <c r="T15" s="12">
        <v>101</v>
      </c>
      <c r="U15" s="12">
        <v>0</v>
      </c>
      <c r="V15" s="4">
        <v>0</v>
      </c>
      <c r="W15" s="4">
        <f t="shared" si="3"/>
        <v>101</v>
      </c>
      <c r="X15" s="12">
        <v>0</v>
      </c>
      <c r="Y15" s="12">
        <v>0</v>
      </c>
      <c r="Z15" s="12">
        <v>0</v>
      </c>
      <c r="AA15" s="12">
        <v>101</v>
      </c>
      <c r="AB15" s="12">
        <v>61</v>
      </c>
      <c r="AC15" s="12">
        <v>101</v>
      </c>
      <c r="AD15" s="14">
        <f t="shared" si="4"/>
        <v>2451855.2200000002</v>
      </c>
      <c r="AE15" s="15">
        <v>2453045.75</v>
      </c>
      <c r="AF15" s="15">
        <v>-1190.5300000000002</v>
      </c>
      <c r="AG15" s="15">
        <v>0</v>
      </c>
      <c r="AH15" s="16">
        <v>1</v>
      </c>
    </row>
    <row r="16" spans="1:36" x14ac:dyDescent="0.2">
      <c r="A16" s="12" t="s">
        <v>70</v>
      </c>
      <c r="B16" s="12" t="s">
        <v>71</v>
      </c>
      <c r="C16" s="3">
        <v>32750</v>
      </c>
      <c r="D16" s="12">
        <f t="shared" si="0"/>
        <v>20063.8</v>
      </c>
      <c r="E16" s="12">
        <v>19617</v>
      </c>
      <c r="F16" s="12">
        <v>433.79999999999995</v>
      </c>
      <c r="G16" s="12">
        <v>13</v>
      </c>
      <c r="H16" s="24">
        <f t="shared" si="1"/>
        <v>286</v>
      </c>
      <c r="I16" s="12">
        <v>245</v>
      </c>
      <c r="J16" s="12">
        <v>41</v>
      </c>
      <c r="K16" s="12">
        <v>0</v>
      </c>
      <c r="L16" s="13">
        <f t="shared" si="2"/>
        <v>4797001</v>
      </c>
      <c r="M16" s="25">
        <v>3959316</v>
      </c>
      <c r="N16" s="25">
        <v>837685</v>
      </c>
      <c r="O16" s="12">
        <v>42</v>
      </c>
      <c r="P16" s="12">
        <v>21</v>
      </c>
      <c r="Q16" s="12">
        <v>21</v>
      </c>
      <c r="R16" s="12">
        <v>0</v>
      </c>
      <c r="S16" s="12">
        <v>0</v>
      </c>
      <c r="T16" s="12">
        <v>0</v>
      </c>
      <c r="U16" s="12">
        <v>297</v>
      </c>
      <c r="V16" s="4">
        <v>0</v>
      </c>
      <c r="W16" s="4">
        <f t="shared" si="3"/>
        <v>297</v>
      </c>
      <c r="X16" s="12">
        <v>0</v>
      </c>
      <c r="Y16" s="12">
        <v>0</v>
      </c>
      <c r="Z16" s="12">
        <v>0</v>
      </c>
      <c r="AA16" s="12">
        <v>297</v>
      </c>
      <c r="AB16" s="12">
        <v>15</v>
      </c>
      <c r="AC16" s="12">
        <v>297</v>
      </c>
      <c r="AD16" s="14">
        <f t="shared" si="4"/>
        <v>14269934.760000002</v>
      </c>
      <c r="AE16" s="15">
        <v>12406269.240000002</v>
      </c>
      <c r="AF16" s="15">
        <v>1863665.52</v>
      </c>
      <c r="AG16" s="15">
        <v>0</v>
      </c>
      <c r="AH16" s="16">
        <v>0.8579</v>
      </c>
    </row>
    <row r="17" spans="1:34" x14ac:dyDescent="0.2">
      <c r="A17" s="12" t="s">
        <v>72</v>
      </c>
      <c r="B17" s="12">
        <v>132</v>
      </c>
      <c r="C17" s="3">
        <v>5306</v>
      </c>
      <c r="D17" s="12">
        <f t="shared" si="0"/>
        <v>3005</v>
      </c>
      <c r="E17" s="12">
        <v>2872</v>
      </c>
      <c r="F17" s="12">
        <v>133</v>
      </c>
      <c r="G17" s="12">
        <v>0</v>
      </c>
      <c r="H17" s="24">
        <f t="shared" si="1"/>
        <v>38</v>
      </c>
      <c r="I17" s="12">
        <v>32</v>
      </c>
      <c r="J17" s="12">
        <v>6</v>
      </c>
      <c r="K17" s="12">
        <v>0</v>
      </c>
      <c r="L17" s="13">
        <f t="shared" si="2"/>
        <v>399177</v>
      </c>
      <c r="M17" s="25">
        <v>339866</v>
      </c>
      <c r="N17" s="25">
        <v>59311</v>
      </c>
      <c r="O17" s="12">
        <v>6</v>
      </c>
      <c r="P17" s="12">
        <v>0</v>
      </c>
      <c r="Q17" s="12">
        <v>0</v>
      </c>
      <c r="R17" s="12">
        <v>2</v>
      </c>
      <c r="S17" s="12">
        <v>2</v>
      </c>
      <c r="T17" s="12">
        <v>38</v>
      </c>
      <c r="U17" s="12">
        <v>0</v>
      </c>
      <c r="V17" s="4">
        <v>0</v>
      </c>
      <c r="W17" s="4">
        <f t="shared" si="3"/>
        <v>38</v>
      </c>
      <c r="X17" s="12">
        <v>0</v>
      </c>
      <c r="Y17" s="12">
        <v>0</v>
      </c>
      <c r="Z17" s="12">
        <v>0</v>
      </c>
      <c r="AA17" s="12">
        <v>38</v>
      </c>
      <c r="AB17" s="12">
        <v>4</v>
      </c>
      <c r="AC17" s="12">
        <v>38</v>
      </c>
      <c r="AD17" s="14">
        <f t="shared" si="4"/>
        <v>888501</v>
      </c>
      <c r="AE17" s="15">
        <v>719521</v>
      </c>
      <c r="AF17" s="15">
        <v>168980</v>
      </c>
      <c r="AG17" s="15">
        <v>0</v>
      </c>
      <c r="AH17" s="16">
        <v>0.8579</v>
      </c>
    </row>
    <row r="18" spans="1:34" x14ac:dyDescent="0.2">
      <c r="A18" s="12" t="s">
        <v>73</v>
      </c>
      <c r="B18" s="12" t="s">
        <v>74</v>
      </c>
      <c r="C18" s="3">
        <v>11828</v>
      </c>
      <c r="D18" s="12">
        <f t="shared" si="0"/>
        <v>4856.7999999999993</v>
      </c>
      <c r="E18" s="12">
        <v>4729.3999999999996</v>
      </c>
      <c r="F18" s="12">
        <v>114.4</v>
      </c>
      <c r="G18" s="12">
        <v>13</v>
      </c>
      <c r="H18" s="24">
        <f t="shared" si="1"/>
        <v>111</v>
      </c>
      <c r="I18" s="12">
        <v>98</v>
      </c>
      <c r="J18" s="12">
        <v>13</v>
      </c>
      <c r="K18" s="12">
        <v>0</v>
      </c>
      <c r="L18" s="13">
        <f t="shared" si="2"/>
        <v>1081334</v>
      </c>
      <c r="M18" s="25">
        <v>871720</v>
      </c>
      <c r="N18" s="25">
        <v>209614</v>
      </c>
      <c r="O18" s="12">
        <v>18</v>
      </c>
      <c r="P18" s="12">
        <v>5</v>
      </c>
      <c r="Q18" s="12">
        <v>8</v>
      </c>
      <c r="R18" s="12">
        <v>0</v>
      </c>
      <c r="S18" s="12">
        <v>0</v>
      </c>
      <c r="T18" s="12">
        <v>111</v>
      </c>
      <c r="U18" s="12">
        <v>0</v>
      </c>
      <c r="V18" s="4">
        <v>0</v>
      </c>
      <c r="W18" s="4">
        <f t="shared" si="3"/>
        <v>56</v>
      </c>
      <c r="X18" s="12">
        <v>0</v>
      </c>
      <c r="Y18" s="12">
        <v>15</v>
      </c>
      <c r="Z18" s="12">
        <v>21</v>
      </c>
      <c r="AA18" s="12">
        <v>20</v>
      </c>
      <c r="AB18" s="12">
        <v>23</v>
      </c>
      <c r="AC18" s="12">
        <v>111</v>
      </c>
      <c r="AD18" s="14">
        <f t="shared" si="4"/>
        <v>2321231.4</v>
      </c>
      <c r="AE18" s="15">
        <v>2129754.4</v>
      </c>
      <c r="AF18" s="15">
        <v>191477</v>
      </c>
      <c r="AG18" s="15">
        <v>0</v>
      </c>
      <c r="AH18" s="16">
        <v>0.91339999999999999</v>
      </c>
    </row>
    <row r="19" spans="1:34" x14ac:dyDescent="0.2">
      <c r="A19" s="12" t="s">
        <v>75</v>
      </c>
      <c r="B19" s="12" t="s">
        <v>76</v>
      </c>
      <c r="C19" s="3">
        <v>1853</v>
      </c>
      <c r="D19" s="12">
        <f t="shared" si="0"/>
        <v>977.12</v>
      </c>
      <c r="E19" s="12">
        <v>951.92</v>
      </c>
      <c r="F19" s="12">
        <v>25.200000000000003</v>
      </c>
      <c r="G19" s="12">
        <v>0</v>
      </c>
      <c r="H19" s="24">
        <f t="shared" si="1"/>
        <v>23</v>
      </c>
      <c r="I19" s="12">
        <v>21</v>
      </c>
      <c r="J19" s="12">
        <v>2</v>
      </c>
      <c r="K19" s="12">
        <v>0</v>
      </c>
      <c r="L19" s="13">
        <f t="shared" si="2"/>
        <v>318906</v>
      </c>
      <c r="M19" s="25">
        <v>269322</v>
      </c>
      <c r="N19" s="25">
        <v>49584</v>
      </c>
      <c r="O19" s="12">
        <v>2</v>
      </c>
      <c r="P19" s="12">
        <v>0.9</v>
      </c>
      <c r="Q19" s="12">
        <v>2.7</v>
      </c>
      <c r="R19" s="12">
        <v>0</v>
      </c>
      <c r="S19" s="12">
        <v>0</v>
      </c>
      <c r="T19" s="12">
        <v>27</v>
      </c>
      <c r="U19" s="12">
        <v>0</v>
      </c>
      <c r="V19" s="4">
        <v>0</v>
      </c>
      <c r="W19" s="4">
        <f t="shared" si="3"/>
        <v>25</v>
      </c>
      <c r="X19" s="12">
        <v>3</v>
      </c>
      <c r="Y19" s="12">
        <v>0</v>
      </c>
      <c r="Z19" s="12">
        <v>0</v>
      </c>
      <c r="AA19" s="12">
        <v>22</v>
      </c>
      <c r="AB19" s="12">
        <v>22</v>
      </c>
      <c r="AC19" s="12">
        <v>25</v>
      </c>
      <c r="AD19" s="14">
        <f t="shared" si="4"/>
        <v>603278.24000000011</v>
      </c>
      <c r="AE19" s="15">
        <v>538096.32000000007</v>
      </c>
      <c r="AF19" s="15">
        <v>65181.919999999998</v>
      </c>
      <c r="AG19" s="15">
        <v>0</v>
      </c>
      <c r="AH19" s="16">
        <v>0.96960000000000002</v>
      </c>
    </row>
    <row r="20" spans="1:34" x14ac:dyDescent="0.2">
      <c r="A20" s="12" t="s">
        <v>77</v>
      </c>
      <c r="B20" s="12" t="s">
        <v>78</v>
      </c>
      <c r="C20" s="3">
        <v>8322</v>
      </c>
      <c r="D20" s="12">
        <f t="shared" si="0"/>
        <v>3836.4</v>
      </c>
      <c r="E20" s="12">
        <v>3766.4</v>
      </c>
      <c r="F20" s="12">
        <v>70</v>
      </c>
      <c r="G20" s="12">
        <v>0</v>
      </c>
      <c r="H20" s="24">
        <f t="shared" si="1"/>
        <v>97</v>
      </c>
      <c r="I20" s="12">
        <v>86</v>
      </c>
      <c r="J20" s="12">
        <v>11</v>
      </c>
      <c r="K20" s="12">
        <v>0</v>
      </c>
      <c r="L20" s="13">
        <f t="shared" si="2"/>
        <v>847793</v>
      </c>
      <c r="M20" s="25">
        <v>712251</v>
      </c>
      <c r="N20" s="25">
        <v>135542</v>
      </c>
      <c r="O20" s="12">
        <v>10</v>
      </c>
      <c r="P20" s="12">
        <v>1</v>
      </c>
      <c r="Q20" s="12">
        <v>8</v>
      </c>
      <c r="R20" s="12">
        <v>0</v>
      </c>
      <c r="S20" s="12">
        <v>0</v>
      </c>
      <c r="T20" s="12">
        <v>0</v>
      </c>
      <c r="U20" s="12">
        <v>94</v>
      </c>
      <c r="V20" s="4">
        <v>0</v>
      </c>
      <c r="W20" s="4">
        <f t="shared" si="3"/>
        <v>94</v>
      </c>
      <c r="X20" s="12">
        <v>94</v>
      </c>
      <c r="Y20" s="12">
        <v>0</v>
      </c>
      <c r="Z20" s="12">
        <v>0</v>
      </c>
      <c r="AA20" s="12">
        <v>0</v>
      </c>
      <c r="AB20" s="12">
        <v>7</v>
      </c>
      <c r="AC20" s="12">
        <v>94</v>
      </c>
      <c r="AD20" s="14">
        <f t="shared" si="4"/>
        <v>1720474.1</v>
      </c>
      <c r="AE20" s="15">
        <v>1677474.1</v>
      </c>
      <c r="AF20" s="15">
        <v>43000</v>
      </c>
      <c r="AG20" s="15">
        <v>0</v>
      </c>
      <c r="AH20" s="16">
        <v>0.92659999999999998</v>
      </c>
    </row>
    <row r="21" spans="1:34" x14ac:dyDescent="0.2">
      <c r="A21" s="12" t="s">
        <v>79</v>
      </c>
      <c r="B21" s="12" t="s">
        <v>80</v>
      </c>
      <c r="C21" s="3">
        <v>2655</v>
      </c>
      <c r="D21" s="12">
        <f t="shared" si="0"/>
        <v>1795.8</v>
      </c>
      <c r="E21" s="12">
        <v>1745.3999999999999</v>
      </c>
      <c r="F21" s="12">
        <v>50.4</v>
      </c>
      <c r="G21" s="12">
        <v>0</v>
      </c>
      <c r="H21" s="24">
        <f t="shared" si="1"/>
        <v>47</v>
      </c>
      <c r="I21" s="12">
        <v>41</v>
      </c>
      <c r="J21" s="12">
        <v>6</v>
      </c>
      <c r="K21" s="12">
        <v>0</v>
      </c>
      <c r="L21" s="13">
        <f t="shared" si="2"/>
        <v>804003</v>
      </c>
      <c r="M21" s="25">
        <v>677699</v>
      </c>
      <c r="N21" s="25">
        <v>126304</v>
      </c>
      <c r="O21" s="12">
        <v>6</v>
      </c>
      <c r="P21" s="12">
        <v>2.5</v>
      </c>
      <c r="Q21" s="12">
        <v>4.5</v>
      </c>
      <c r="R21" s="12">
        <v>0</v>
      </c>
      <c r="S21" s="12">
        <v>0</v>
      </c>
      <c r="T21" s="12">
        <v>0</v>
      </c>
      <c r="U21" s="12">
        <v>64</v>
      </c>
      <c r="V21" s="4">
        <v>7</v>
      </c>
      <c r="W21" s="4">
        <f t="shared" si="3"/>
        <v>64</v>
      </c>
      <c r="X21" s="12">
        <v>7</v>
      </c>
      <c r="Y21" s="12">
        <v>0</v>
      </c>
      <c r="Z21" s="12">
        <v>0</v>
      </c>
      <c r="AA21" s="12">
        <v>57</v>
      </c>
      <c r="AB21" s="12">
        <v>4</v>
      </c>
      <c r="AC21" s="12">
        <v>63</v>
      </c>
      <c r="AD21" s="14">
        <f t="shared" si="4"/>
        <v>1247696.6400000001</v>
      </c>
      <c r="AE21" s="15">
        <v>1246553.54</v>
      </c>
      <c r="AF21" s="15">
        <v>1143.0999999999999</v>
      </c>
      <c r="AG21" s="15">
        <v>0</v>
      </c>
      <c r="AH21" s="16">
        <v>1</v>
      </c>
    </row>
    <row r="22" spans="1:34" x14ac:dyDescent="0.2">
      <c r="A22" s="12" t="s">
        <v>81</v>
      </c>
      <c r="B22" s="12" t="s">
        <v>82</v>
      </c>
      <c r="C22" s="3">
        <v>16380</v>
      </c>
      <c r="D22" s="12">
        <f t="shared" si="0"/>
        <v>8360</v>
      </c>
      <c r="E22" s="12">
        <v>8152</v>
      </c>
      <c r="F22" s="12">
        <v>208</v>
      </c>
      <c r="G22" s="12">
        <v>0</v>
      </c>
      <c r="H22" s="24">
        <f t="shared" si="1"/>
        <v>176</v>
      </c>
      <c r="I22" s="12">
        <v>152</v>
      </c>
      <c r="J22" s="12">
        <v>24</v>
      </c>
      <c r="K22" s="12">
        <v>0</v>
      </c>
      <c r="L22" s="13">
        <f t="shared" si="2"/>
        <v>1729989</v>
      </c>
      <c r="M22" s="25">
        <v>1405531</v>
      </c>
      <c r="N22" s="25">
        <v>324458</v>
      </c>
      <c r="O22" s="12">
        <v>24</v>
      </c>
      <c r="P22" s="12">
        <v>6</v>
      </c>
      <c r="Q22" s="12">
        <v>14</v>
      </c>
      <c r="R22" s="12">
        <v>0</v>
      </c>
      <c r="S22" s="12">
        <v>1</v>
      </c>
      <c r="T22" s="12">
        <v>24</v>
      </c>
      <c r="U22" s="12">
        <v>0</v>
      </c>
      <c r="V22" s="4">
        <v>0</v>
      </c>
      <c r="W22" s="4">
        <f t="shared" si="3"/>
        <v>212</v>
      </c>
      <c r="X22" s="12">
        <v>0</v>
      </c>
      <c r="Y22" s="12">
        <v>0</v>
      </c>
      <c r="Z22" s="12">
        <v>0</v>
      </c>
      <c r="AA22" s="12">
        <v>212</v>
      </c>
      <c r="AB22" s="12">
        <v>212</v>
      </c>
      <c r="AC22" s="12">
        <v>0</v>
      </c>
      <c r="AD22" s="14">
        <f t="shared" si="4"/>
        <v>4742933.0599999996</v>
      </c>
      <c r="AE22" s="15">
        <v>4439187.7699999996</v>
      </c>
      <c r="AF22" s="15">
        <v>303745.28999999998</v>
      </c>
      <c r="AG22" s="15">
        <v>0</v>
      </c>
      <c r="AH22" s="16">
        <v>0.91469999999999996</v>
      </c>
    </row>
    <row r="23" spans="1:34" x14ac:dyDescent="0.2">
      <c r="A23" s="12" t="s">
        <v>83</v>
      </c>
      <c r="B23" s="12" t="s">
        <v>84</v>
      </c>
      <c r="C23" s="3">
        <v>4242</v>
      </c>
      <c r="D23" s="12">
        <f t="shared" si="0"/>
        <v>1771</v>
      </c>
      <c r="E23" s="12">
        <v>1723</v>
      </c>
      <c r="F23" s="12">
        <v>48</v>
      </c>
      <c r="G23" s="12">
        <v>0</v>
      </c>
      <c r="H23" s="24">
        <f t="shared" si="1"/>
        <v>25</v>
      </c>
      <c r="I23" s="12">
        <v>22</v>
      </c>
      <c r="J23" s="12">
        <v>3</v>
      </c>
      <c r="K23" s="12">
        <v>0</v>
      </c>
      <c r="L23" s="13">
        <f t="shared" si="2"/>
        <v>259501</v>
      </c>
      <c r="M23" s="25">
        <v>228943</v>
      </c>
      <c r="N23" s="25">
        <v>30558</v>
      </c>
      <c r="O23" s="12">
        <v>0</v>
      </c>
      <c r="P23" s="12">
        <v>0</v>
      </c>
      <c r="Q23" s="12">
        <v>0</v>
      </c>
      <c r="R23" s="12">
        <v>0</v>
      </c>
      <c r="S23" s="12">
        <v>0</v>
      </c>
      <c r="T23" s="12">
        <v>0</v>
      </c>
      <c r="U23" s="12">
        <v>0</v>
      </c>
      <c r="V23" s="4">
        <v>0</v>
      </c>
      <c r="W23" s="4">
        <f t="shared" si="3"/>
        <v>25</v>
      </c>
      <c r="X23" s="12">
        <v>0</v>
      </c>
      <c r="Y23" s="12">
        <v>0</v>
      </c>
      <c r="Z23" s="12">
        <v>0</v>
      </c>
      <c r="AA23" s="12">
        <v>25</v>
      </c>
      <c r="AB23" s="12">
        <v>24</v>
      </c>
      <c r="AC23" s="12">
        <v>0</v>
      </c>
      <c r="AD23" s="14">
        <f t="shared" si="4"/>
        <v>562362</v>
      </c>
      <c r="AE23" s="15">
        <v>562362</v>
      </c>
      <c r="AF23" s="15">
        <v>0</v>
      </c>
      <c r="AG23" s="15">
        <v>0</v>
      </c>
      <c r="AH23" s="16">
        <v>0.91469999999999996</v>
      </c>
    </row>
    <row r="24" spans="1:34" x14ac:dyDescent="0.2">
      <c r="A24" s="12" t="s">
        <v>85</v>
      </c>
      <c r="B24" s="12" t="s">
        <v>86</v>
      </c>
      <c r="C24" s="3">
        <v>3016</v>
      </c>
      <c r="D24" s="12">
        <f t="shared" si="0"/>
        <v>1458.1999999999998</v>
      </c>
      <c r="E24" s="12">
        <v>1379.6</v>
      </c>
      <c r="F24" s="12">
        <v>78.599999999999994</v>
      </c>
      <c r="G24" s="12">
        <v>0</v>
      </c>
      <c r="H24" s="24">
        <f t="shared" si="1"/>
        <v>28</v>
      </c>
      <c r="I24" s="12">
        <v>18</v>
      </c>
      <c r="J24" s="12">
        <v>10</v>
      </c>
      <c r="K24" s="12">
        <v>0</v>
      </c>
      <c r="L24" s="13">
        <f t="shared" si="2"/>
        <v>240370</v>
      </c>
      <c r="M24" s="17">
        <v>146236</v>
      </c>
      <c r="N24" s="17">
        <v>94134</v>
      </c>
      <c r="O24" s="12">
        <v>0</v>
      </c>
      <c r="P24" s="12">
        <v>0.9</v>
      </c>
      <c r="Q24" s="12">
        <v>0</v>
      </c>
      <c r="R24" s="12">
        <v>0.7</v>
      </c>
      <c r="S24" s="12">
        <v>0</v>
      </c>
      <c r="T24" s="12">
        <v>9</v>
      </c>
      <c r="U24" s="12">
        <v>0</v>
      </c>
      <c r="V24" s="4">
        <v>0</v>
      </c>
      <c r="W24" s="4">
        <f t="shared" si="3"/>
        <v>27</v>
      </c>
      <c r="X24" s="12">
        <v>0</v>
      </c>
      <c r="Y24" s="12">
        <v>0</v>
      </c>
      <c r="Z24" s="12">
        <v>0</v>
      </c>
      <c r="AA24" s="12">
        <v>27</v>
      </c>
      <c r="AB24" s="12">
        <v>27</v>
      </c>
      <c r="AC24" s="12">
        <v>0</v>
      </c>
      <c r="AD24" s="14">
        <f t="shared" si="4"/>
        <v>402513.00000000006</v>
      </c>
      <c r="AE24" s="15">
        <v>372209.00000000006</v>
      </c>
      <c r="AF24" s="15">
        <v>30304</v>
      </c>
      <c r="AG24" s="15">
        <v>0</v>
      </c>
      <c r="AH24" s="16">
        <v>0.91469999999999996</v>
      </c>
    </row>
    <row r="25" spans="1:34" x14ac:dyDescent="0.2">
      <c r="A25" s="12" t="s">
        <v>87</v>
      </c>
      <c r="B25" s="12" t="s">
        <v>88</v>
      </c>
      <c r="C25" s="3">
        <v>8786</v>
      </c>
      <c r="D25" s="12">
        <f t="shared" si="0"/>
        <v>3840.6</v>
      </c>
      <c r="E25" s="12">
        <v>3655.6</v>
      </c>
      <c r="F25" s="12">
        <v>135</v>
      </c>
      <c r="G25" s="12">
        <v>50</v>
      </c>
      <c r="H25" s="24">
        <f t="shared" si="1"/>
        <v>95</v>
      </c>
      <c r="I25" s="12">
        <v>84</v>
      </c>
      <c r="J25" s="12">
        <v>11</v>
      </c>
      <c r="K25" s="12">
        <v>0</v>
      </c>
      <c r="L25" s="13">
        <f t="shared" si="2"/>
        <v>1063497</v>
      </c>
      <c r="M25" s="25">
        <v>902791</v>
      </c>
      <c r="N25" s="25">
        <v>160706</v>
      </c>
      <c r="O25" s="12">
        <v>12</v>
      </c>
      <c r="P25" s="12">
        <v>5</v>
      </c>
      <c r="Q25" s="12">
        <v>7</v>
      </c>
      <c r="R25" s="12">
        <v>0</v>
      </c>
      <c r="S25" s="12">
        <v>0</v>
      </c>
      <c r="T25" s="12">
        <v>0</v>
      </c>
      <c r="U25" s="12">
        <v>105</v>
      </c>
      <c r="V25" s="4">
        <v>0</v>
      </c>
      <c r="W25" s="4">
        <f t="shared" si="3"/>
        <v>105</v>
      </c>
      <c r="X25" s="12">
        <v>0</v>
      </c>
      <c r="Y25" s="12">
        <v>0</v>
      </c>
      <c r="Z25" s="12">
        <v>105</v>
      </c>
      <c r="AA25" s="12">
        <v>0</v>
      </c>
      <c r="AB25" s="12">
        <v>8</v>
      </c>
      <c r="AC25" s="12">
        <v>105</v>
      </c>
      <c r="AD25" s="14">
        <f t="shared" si="4"/>
        <v>2836180.8900000006</v>
      </c>
      <c r="AE25" s="15">
        <v>2763812.8900000006</v>
      </c>
      <c r="AF25" s="15">
        <v>72368</v>
      </c>
      <c r="AG25" s="15">
        <v>0</v>
      </c>
      <c r="AH25" s="16">
        <v>0.90790000000000004</v>
      </c>
    </row>
    <row r="26" spans="1:34" x14ac:dyDescent="0.2">
      <c r="A26" s="12" t="s">
        <v>89</v>
      </c>
      <c r="B26" s="12" t="s">
        <v>90</v>
      </c>
      <c r="C26" s="3">
        <v>3313</v>
      </c>
      <c r="D26" s="12">
        <f t="shared" si="0"/>
        <v>1306.2</v>
      </c>
      <c r="E26" s="12">
        <v>1292.2</v>
      </c>
      <c r="F26" s="12">
        <v>14</v>
      </c>
      <c r="G26" s="12">
        <v>0</v>
      </c>
      <c r="H26" s="24">
        <f t="shared" si="1"/>
        <v>44</v>
      </c>
      <c r="I26" s="12">
        <v>42</v>
      </c>
      <c r="J26" s="12">
        <v>2</v>
      </c>
      <c r="K26" s="12">
        <v>0</v>
      </c>
      <c r="L26" s="13">
        <f t="shared" si="2"/>
        <v>388820</v>
      </c>
      <c r="M26" s="25">
        <v>356313</v>
      </c>
      <c r="N26" s="25">
        <v>32507</v>
      </c>
      <c r="O26" s="12">
        <v>0</v>
      </c>
      <c r="P26" s="12">
        <v>0</v>
      </c>
      <c r="Q26" s="12">
        <v>3</v>
      </c>
      <c r="R26" s="12">
        <v>1</v>
      </c>
      <c r="S26" s="12">
        <v>0</v>
      </c>
      <c r="T26" s="12">
        <v>41</v>
      </c>
      <c r="U26" s="12">
        <v>0</v>
      </c>
      <c r="V26" s="4">
        <v>0</v>
      </c>
      <c r="W26" s="4">
        <f t="shared" si="3"/>
        <v>41</v>
      </c>
      <c r="X26" s="12">
        <v>0</v>
      </c>
      <c r="Y26" s="12">
        <v>33</v>
      </c>
      <c r="Z26" s="12">
        <v>5</v>
      </c>
      <c r="AA26" s="12">
        <v>3</v>
      </c>
      <c r="AB26" s="12">
        <v>10</v>
      </c>
      <c r="AC26" s="12">
        <v>0</v>
      </c>
      <c r="AD26" s="14">
        <f t="shared" si="4"/>
        <v>966892.11999999988</v>
      </c>
      <c r="AE26" s="15">
        <v>829045.11999999988</v>
      </c>
      <c r="AF26" s="15">
        <v>137847</v>
      </c>
      <c r="AG26" s="15">
        <v>0</v>
      </c>
      <c r="AH26" s="16">
        <v>0.87829999999999997</v>
      </c>
    </row>
    <row r="27" spans="1:34" x14ac:dyDescent="0.2">
      <c r="A27" s="12" t="s">
        <v>91</v>
      </c>
      <c r="B27" s="12" t="s">
        <v>92</v>
      </c>
      <c r="C27" s="3">
        <v>2044</v>
      </c>
      <c r="D27" s="12">
        <f t="shared" si="0"/>
        <v>1473</v>
      </c>
      <c r="E27" s="12">
        <v>1452</v>
      </c>
      <c r="F27" s="12">
        <v>21</v>
      </c>
      <c r="G27" s="12">
        <v>0</v>
      </c>
      <c r="H27" s="24">
        <f t="shared" si="1"/>
        <v>38</v>
      </c>
      <c r="I27" s="12">
        <v>36</v>
      </c>
      <c r="J27" s="12">
        <v>2</v>
      </c>
      <c r="K27" s="12">
        <v>0</v>
      </c>
      <c r="L27" s="13">
        <f t="shared" si="2"/>
        <v>353422</v>
      </c>
      <c r="M27" s="25">
        <v>324580</v>
      </c>
      <c r="N27" s="25">
        <v>28842</v>
      </c>
      <c r="O27" s="12">
        <v>2</v>
      </c>
      <c r="P27" s="12">
        <v>1.5</v>
      </c>
      <c r="Q27" s="12">
        <v>2</v>
      </c>
      <c r="R27" s="12">
        <v>0</v>
      </c>
      <c r="S27" s="12">
        <v>1</v>
      </c>
      <c r="T27" s="12">
        <v>38</v>
      </c>
      <c r="U27" s="12">
        <v>0</v>
      </c>
      <c r="V27" s="4">
        <v>0</v>
      </c>
      <c r="W27" s="4">
        <f t="shared" si="3"/>
        <v>38</v>
      </c>
      <c r="X27" s="12">
        <v>0</v>
      </c>
      <c r="Y27" s="12">
        <v>0</v>
      </c>
      <c r="Z27" s="12">
        <v>0</v>
      </c>
      <c r="AA27" s="12">
        <v>38</v>
      </c>
      <c r="AB27" s="12">
        <v>6</v>
      </c>
      <c r="AC27" s="12">
        <v>38</v>
      </c>
      <c r="AD27" s="14">
        <f t="shared" si="4"/>
        <v>793869</v>
      </c>
      <c r="AE27" s="15">
        <v>710830.7</v>
      </c>
      <c r="AF27" s="15">
        <v>83038.3</v>
      </c>
      <c r="AG27" s="15">
        <v>0</v>
      </c>
      <c r="AH27" s="16">
        <v>0.95789999999999997</v>
      </c>
    </row>
    <row r="28" spans="1:34" x14ac:dyDescent="0.2">
      <c r="A28" s="12" t="s">
        <v>93</v>
      </c>
      <c r="B28" s="12" t="s">
        <v>94</v>
      </c>
      <c r="C28" s="3">
        <v>1345</v>
      </c>
      <c r="D28" s="12">
        <f t="shared" si="0"/>
        <v>835</v>
      </c>
      <c r="E28" s="12">
        <v>831</v>
      </c>
      <c r="F28" s="12">
        <v>0</v>
      </c>
      <c r="G28" s="12">
        <v>4</v>
      </c>
      <c r="H28" s="24">
        <f t="shared" si="1"/>
        <v>21</v>
      </c>
      <c r="I28" s="12">
        <v>21</v>
      </c>
      <c r="J28" s="12">
        <v>0</v>
      </c>
      <c r="K28" s="12">
        <v>0</v>
      </c>
      <c r="L28" s="13">
        <f t="shared" si="2"/>
        <v>147651</v>
      </c>
      <c r="M28" s="25">
        <v>147651</v>
      </c>
      <c r="N28" s="25">
        <v>0</v>
      </c>
      <c r="O28" s="12">
        <v>0</v>
      </c>
      <c r="P28" s="12">
        <v>1.2</v>
      </c>
      <c r="Q28" s="12">
        <v>1</v>
      </c>
      <c r="R28" s="12">
        <v>0</v>
      </c>
      <c r="S28" s="12">
        <v>0</v>
      </c>
      <c r="T28" s="12">
        <v>0</v>
      </c>
      <c r="U28" s="12">
        <v>21</v>
      </c>
      <c r="V28" s="4">
        <v>0</v>
      </c>
      <c r="W28" s="4">
        <f t="shared" si="3"/>
        <v>21</v>
      </c>
      <c r="X28" s="12">
        <v>5</v>
      </c>
      <c r="Y28" s="12">
        <v>2</v>
      </c>
      <c r="Z28" s="12">
        <v>3</v>
      </c>
      <c r="AA28" s="12">
        <v>11</v>
      </c>
      <c r="AB28" s="12">
        <v>11</v>
      </c>
      <c r="AC28" s="12">
        <v>0</v>
      </c>
      <c r="AD28" s="14">
        <f t="shared" si="4"/>
        <v>395994.96</v>
      </c>
      <c r="AE28" s="15">
        <v>372016.73000000004</v>
      </c>
      <c r="AF28" s="15">
        <v>23978.23</v>
      </c>
      <c r="AG28" s="15">
        <v>0</v>
      </c>
      <c r="AH28" s="16">
        <v>1</v>
      </c>
    </row>
    <row r="29" spans="1:34" x14ac:dyDescent="0.2">
      <c r="A29" s="12" t="s">
        <v>95</v>
      </c>
      <c r="B29" s="12" t="s">
        <v>96</v>
      </c>
      <c r="C29" s="3">
        <v>14797</v>
      </c>
      <c r="D29" s="12">
        <f t="shared" si="0"/>
        <v>7311</v>
      </c>
      <c r="E29" s="12">
        <v>6960</v>
      </c>
      <c r="F29" s="12">
        <v>245</v>
      </c>
      <c r="G29" s="12">
        <v>106</v>
      </c>
      <c r="H29" s="24">
        <f t="shared" si="1"/>
        <v>171</v>
      </c>
      <c r="I29" s="12">
        <v>158</v>
      </c>
      <c r="J29" s="12">
        <v>13</v>
      </c>
      <c r="K29" s="12">
        <v>0</v>
      </c>
      <c r="L29" s="13">
        <f t="shared" si="2"/>
        <v>1551201.4000000001</v>
      </c>
      <c r="M29" s="25">
        <v>1412172.6</v>
      </c>
      <c r="N29" s="25">
        <v>139028.79999999999</v>
      </c>
      <c r="O29" s="12">
        <v>0</v>
      </c>
      <c r="P29" s="12">
        <v>5</v>
      </c>
      <c r="Q29" s="12">
        <v>13</v>
      </c>
      <c r="R29" s="12">
        <v>1</v>
      </c>
      <c r="S29" s="12">
        <v>0</v>
      </c>
      <c r="T29" s="12">
        <v>0</v>
      </c>
      <c r="U29" s="12">
        <v>171</v>
      </c>
      <c r="V29" s="4">
        <v>0</v>
      </c>
      <c r="W29" s="4">
        <f t="shared" si="3"/>
        <v>171</v>
      </c>
      <c r="X29" s="12">
        <v>0</v>
      </c>
      <c r="Y29" s="12">
        <v>0</v>
      </c>
      <c r="Z29" s="12">
        <v>0</v>
      </c>
      <c r="AA29" s="12">
        <v>171</v>
      </c>
      <c r="AB29" s="12">
        <v>49</v>
      </c>
      <c r="AC29" s="12">
        <v>171</v>
      </c>
      <c r="AD29" s="14">
        <f t="shared" si="4"/>
        <v>3821001.8900000006</v>
      </c>
      <c r="AE29" s="15">
        <v>3687810.9700000007</v>
      </c>
      <c r="AF29" s="15">
        <v>133190.91999999998</v>
      </c>
      <c r="AG29" s="15">
        <v>0</v>
      </c>
      <c r="AH29" s="16">
        <v>0.92869999999999997</v>
      </c>
    </row>
    <row r="30" spans="1:34" x14ac:dyDescent="0.2">
      <c r="A30" s="12" t="s">
        <v>97</v>
      </c>
      <c r="B30" s="12" t="s">
        <v>98</v>
      </c>
      <c r="C30" s="3">
        <v>5804</v>
      </c>
      <c r="D30" s="12">
        <f t="shared" si="0"/>
        <v>3646</v>
      </c>
      <c r="E30" s="12">
        <v>3572</v>
      </c>
      <c r="F30" s="12">
        <v>71</v>
      </c>
      <c r="G30" s="12">
        <v>3</v>
      </c>
      <c r="H30" s="24">
        <f t="shared" si="1"/>
        <v>100</v>
      </c>
      <c r="I30" s="12">
        <v>93</v>
      </c>
      <c r="J30" s="12">
        <v>7</v>
      </c>
      <c r="K30" s="12">
        <v>0</v>
      </c>
      <c r="L30" s="13">
        <f t="shared" si="2"/>
        <v>1176126</v>
      </c>
      <c r="M30" s="25">
        <v>1046284</v>
      </c>
      <c r="N30" s="25">
        <v>129842</v>
      </c>
      <c r="O30" s="12">
        <v>7</v>
      </c>
      <c r="P30" s="12">
        <v>2</v>
      </c>
      <c r="Q30" s="12">
        <v>9.5</v>
      </c>
      <c r="R30" s="12">
        <v>1</v>
      </c>
      <c r="S30" s="12">
        <v>0.5</v>
      </c>
      <c r="T30" s="12">
        <v>0</v>
      </c>
      <c r="U30" s="12">
        <v>99</v>
      </c>
      <c r="V30" s="4">
        <v>0</v>
      </c>
      <c r="W30" s="4">
        <f t="shared" si="3"/>
        <v>24</v>
      </c>
      <c r="X30" s="12">
        <v>8</v>
      </c>
      <c r="Y30" s="12">
        <v>0</v>
      </c>
      <c r="Z30" s="12">
        <v>0</v>
      </c>
      <c r="AA30" s="12">
        <v>16</v>
      </c>
      <c r="AB30" s="12">
        <v>16</v>
      </c>
      <c r="AC30" s="12">
        <v>0</v>
      </c>
      <c r="AD30" s="14">
        <f t="shared" si="4"/>
        <v>2398416.84</v>
      </c>
      <c r="AE30" s="15">
        <v>2139365.0099999998</v>
      </c>
      <c r="AF30" s="15">
        <v>259051.83</v>
      </c>
      <c r="AG30" s="15">
        <v>0</v>
      </c>
      <c r="AH30" s="16">
        <v>0.90359999999999996</v>
      </c>
    </row>
    <row r="31" spans="1:34" x14ac:dyDescent="0.2">
      <c r="A31" s="12" t="s">
        <v>99</v>
      </c>
      <c r="B31" s="12">
        <v>241</v>
      </c>
      <c r="C31" s="3">
        <v>2229</v>
      </c>
      <c r="D31" s="12">
        <f t="shared" si="0"/>
        <v>1173</v>
      </c>
      <c r="E31" s="12">
        <v>1128</v>
      </c>
      <c r="F31" s="12">
        <v>45</v>
      </c>
      <c r="G31" s="12">
        <v>0</v>
      </c>
      <c r="H31" s="24">
        <f t="shared" si="1"/>
        <v>24</v>
      </c>
      <c r="I31" s="12">
        <v>22</v>
      </c>
      <c r="J31" s="12">
        <v>2</v>
      </c>
      <c r="K31" s="12">
        <v>0</v>
      </c>
      <c r="L31" s="13">
        <f t="shared" si="2"/>
        <v>217917</v>
      </c>
      <c r="M31" s="25">
        <v>191595</v>
      </c>
      <c r="N31" s="25">
        <v>26322</v>
      </c>
      <c r="O31" s="12">
        <v>2</v>
      </c>
      <c r="P31" s="12">
        <v>0</v>
      </c>
      <c r="Q31" s="12">
        <v>0</v>
      </c>
      <c r="R31" s="12">
        <v>0</v>
      </c>
      <c r="S31" s="12">
        <v>0</v>
      </c>
      <c r="T31" s="12">
        <v>0</v>
      </c>
      <c r="U31" s="12">
        <v>24</v>
      </c>
      <c r="V31" s="4">
        <v>0</v>
      </c>
      <c r="W31" s="4">
        <f t="shared" si="3"/>
        <v>20</v>
      </c>
      <c r="X31" s="12">
        <v>0</v>
      </c>
      <c r="Y31" s="12">
        <v>0</v>
      </c>
      <c r="Z31" s="12">
        <v>0</v>
      </c>
      <c r="AA31" s="12">
        <v>20</v>
      </c>
      <c r="AB31" s="12">
        <v>20</v>
      </c>
      <c r="AC31" s="12">
        <v>0</v>
      </c>
      <c r="AD31" s="14">
        <f t="shared" si="4"/>
        <v>428307</v>
      </c>
      <c r="AE31" s="15">
        <v>409331</v>
      </c>
      <c r="AF31" s="15">
        <v>18976</v>
      </c>
      <c r="AG31" s="15">
        <v>0</v>
      </c>
      <c r="AH31" s="16">
        <v>0.90359999999999996</v>
      </c>
    </row>
    <row r="32" spans="1:34" x14ac:dyDescent="0.2">
      <c r="A32" s="12" t="s">
        <v>100</v>
      </c>
      <c r="B32" s="12" t="s">
        <v>101</v>
      </c>
      <c r="C32" s="3">
        <v>14061</v>
      </c>
      <c r="D32" s="12">
        <f t="shared" si="0"/>
        <v>7532.4</v>
      </c>
      <c r="E32" s="12">
        <v>7014</v>
      </c>
      <c r="F32" s="12">
        <v>212.4</v>
      </c>
      <c r="G32" s="12">
        <v>306</v>
      </c>
      <c r="H32" s="24">
        <f t="shared" si="1"/>
        <v>155</v>
      </c>
      <c r="I32" s="12">
        <v>138</v>
      </c>
      <c r="J32" s="12">
        <v>17</v>
      </c>
      <c r="K32" s="12">
        <v>0</v>
      </c>
      <c r="L32" s="13">
        <f t="shared" si="2"/>
        <v>1681106</v>
      </c>
      <c r="M32" s="25">
        <v>1446886</v>
      </c>
      <c r="N32" s="25">
        <v>234220</v>
      </c>
      <c r="O32" s="12">
        <v>18</v>
      </c>
      <c r="P32" s="12">
        <v>5</v>
      </c>
      <c r="Q32" s="12">
        <v>10</v>
      </c>
      <c r="R32" s="12">
        <v>0</v>
      </c>
      <c r="S32" s="12">
        <v>0</v>
      </c>
      <c r="T32" s="12">
        <v>0</v>
      </c>
      <c r="U32" s="12">
        <v>0</v>
      </c>
      <c r="V32" s="4">
        <v>0</v>
      </c>
      <c r="W32" s="4">
        <f t="shared" si="3"/>
        <v>154</v>
      </c>
      <c r="X32" s="12">
        <v>0</v>
      </c>
      <c r="Y32" s="12">
        <v>123</v>
      </c>
      <c r="Z32" s="12">
        <v>0</v>
      </c>
      <c r="AA32" s="12">
        <v>31</v>
      </c>
      <c r="AB32" s="12">
        <v>8</v>
      </c>
      <c r="AC32" s="12">
        <v>155</v>
      </c>
      <c r="AD32" s="14">
        <f t="shared" si="4"/>
        <v>3595430.77</v>
      </c>
      <c r="AE32" s="15">
        <v>3575583.59</v>
      </c>
      <c r="AF32" s="15">
        <v>19847.18</v>
      </c>
      <c r="AG32" s="15">
        <v>0</v>
      </c>
      <c r="AH32" s="16">
        <v>1</v>
      </c>
    </row>
    <row r="33" spans="1:34" x14ac:dyDescent="0.2">
      <c r="A33" s="12" t="s">
        <v>102</v>
      </c>
      <c r="B33" s="12" t="s">
        <v>103</v>
      </c>
      <c r="C33" s="3">
        <v>50485</v>
      </c>
      <c r="D33" s="12">
        <f t="shared" si="0"/>
        <v>25926.200000000004</v>
      </c>
      <c r="E33" s="12">
        <v>24883.800000000003</v>
      </c>
      <c r="F33" s="12">
        <v>992.4</v>
      </c>
      <c r="G33" s="12">
        <v>50</v>
      </c>
      <c r="H33" s="24">
        <f t="shared" si="1"/>
        <v>430</v>
      </c>
      <c r="I33" s="12">
        <v>360</v>
      </c>
      <c r="J33" s="12">
        <v>70</v>
      </c>
      <c r="K33" s="12">
        <v>0</v>
      </c>
      <c r="L33" s="13">
        <f t="shared" si="2"/>
        <v>4662365</v>
      </c>
      <c r="M33" s="25">
        <v>3416655</v>
      </c>
      <c r="N33" s="25">
        <v>1245710</v>
      </c>
      <c r="O33" s="12">
        <v>60</v>
      </c>
      <c r="P33" s="12">
        <v>15</v>
      </c>
      <c r="Q33" s="12">
        <v>33</v>
      </c>
      <c r="R33" s="12">
        <v>8</v>
      </c>
      <c r="S33" s="12">
        <v>3</v>
      </c>
      <c r="T33" s="12">
        <v>0</v>
      </c>
      <c r="U33" s="12">
        <v>434</v>
      </c>
      <c r="V33" s="4">
        <v>0</v>
      </c>
      <c r="W33" s="4">
        <f t="shared" si="3"/>
        <v>434</v>
      </c>
      <c r="X33" s="12">
        <v>0</v>
      </c>
      <c r="Y33" s="12">
        <v>0</v>
      </c>
      <c r="Z33" s="12">
        <v>0</v>
      </c>
      <c r="AA33" s="12">
        <v>434</v>
      </c>
      <c r="AB33" s="12">
        <v>15</v>
      </c>
      <c r="AC33" s="12">
        <v>437</v>
      </c>
      <c r="AD33" s="14">
        <f t="shared" si="4"/>
        <v>12956702.490000002</v>
      </c>
      <c r="AE33" s="15">
        <v>12172111.490000002</v>
      </c>
      <c r="AF33" s="15">
        <v>784591</v>
      </c>
      <c r="AG33" s="15">
        <v>0</v>
      </c>
      <c r="AH33" s="16">
        <v>0.92030000000000001</v>
      </c>
    </row>
    <row r="34" spans="1:34" x14ac:dyDescent="0.2">
      <c r="A34" s="12" t="s">
        <v>104</v>
      </c>
      <c r="B34" s="12" t="s">
        <v>105</v>
      </c>
      <c r="C34" s="3">
        <v>4036</v>
      </c>
      <c r="D34" s="12">
        <f t="shared" si="0"/>
        <v>2254.8000000000002</v>
      </c>
      <c r="E34" s="12">
        <v>1983.4</v>
      </c>
      <c r="F34" s="12">
        <v>268.39999999999998</v>
      </c>
      <c r="G34" s="12">
        <v>3</v>
      </c>
      <c r="H34" s="24">
        <f t="shared" si="1"/>
        <v>44</v>
      </c>
      <c r="I34" s="12">
        <v>37</v>
      </c>
      <c r="J34" s="12">
        <v>7</v>
      </c>
      <c r="K34" s="12">
        <v>0</v>
      </c>
      <c r="L34" s="13">
        <f t="shared" si="2"/>
        <v>877377</v>
      </c>
      <c r="M34" s="25">
        <v>715799</v>
      </c>
      <c r="N34" s="25">
        <v>161578</v>
      </c>
      <c r="O34" s="12">
        <v>11</v>
      </c>
      <c r="P34" s="12">
        <v>0</v>
      </c>
      <c r="Q34" s="12">
        <v>4</v>
      </c>
      <c r="R34" s="12">
        <v>2</v>
      </c>
      <c r="S34" s="12">
        <v>0</v>
      </c>
      <c r="T34" s="12">
        <v>0</v>
      </c>
      <c r="U34" s="12">
        <v>1</v>
      </c>
      <c r="V34" s="4">
        <v>0</v>
      </c>
      <c r="W34" s="4">
        <f t="shared" si="3"/>
        <v>44</v>
      </c>
      <c r="X34" s="12">
        <v>0</v>
      </c>
      <c r="Y34" s="12">
        <v>0</v>
      </c>
      <c r="Z34" s="12">
        <v>0</v>
      </c>
      <c r="AA34" s="12">
        <v>44</v>
      </c>
      <c r="AB34" s="12">
        <v>44</v>
      </c>
      <c r="AC34" s="12">
        <v>44</v>
      </c>
      <c r="AD34" s="14">
        <f t="shared" si="4"/>
        <v>1762586.7699999998</v>
      </c>
      <c r="AE34" s="15">
        <v>1600708.7699999998</v>
      </c>
      <c r="AF34" s="15">
        <v>161878</v>
      </c>
      <c r="AG34" s="15">
        <v>0</v>
      </c>
      <c r="AH34" s="16">
        <v>0.9738</v>
      </c>
    </row>
    <row r="35" spans="1:34" x14ac:dyDescent="0.2">
      <c r="A35" s="12" t="s">
        <v>106</v>
      </c>
      <c r="B35" s="12" t="s">
        <v>107</v>
      </c>
      <c r="C35" s="3">
        <v>5095</v>
      </c>
      <c r="D35" s="12">
        <f t="shared" si="0"/>
        <v>2147.1</v>
      </c>
      <c r="E35" s="12">
        <v>2116.9</v>
      </c>
      <c r="F35" s="12">
        <v>30.2</v>
      </c>
      <c r="G35" s="12">
        <v>0</v>
      </c>
      <c r="H35" s="24">
        <f t="shared" si="1"/>
        <v>40</v>
      </c>
      <c r="I35" s="12">
        <v>37</v>
      </c>
      <c r="J35" s="12">
        <v>3</v>
      </c>
      <c r="K35" s="12">
        <v>0</v>
      </c>
      <c r="L35" s="13">
        <f t="shared" si="2"/>
        <v>365521.8</v>
      </c>
      <c r="M35" s="25">
        <v>333974.7</v>
      </c>
      <c r="N35" s="25">
        <v>31547.1</v>
      </c>
      <c r="O35" s="12">
        <v>3</v>
      </c>
      <c r="P35" s="12">
        <v>1.8</v>
      </c>
      <c r="Q35" s="12">
        <v>7.9</v>
      </c>
      <c r="R35" s="12">
        <v>1.3</v>
      </c>
      <c r="S35" s="12">
        <v>1</v>
      </c>
      <c r="T35" s="12">
        <v>45</v>
      </c>
      <c r="U35" s="12">
        <v>0</v>
      </c>
      <c r="V35" s="4">
        <v>0</v>
      </c>
      <c r="W35" s="4">
        <f t="shared" si="3"/>
        <v>41</v>
      </c>
      <c r="X35" s="12">
        <v>0</v>
      </c>
      <c r="Y35" s="12">
        <v>0</v>
      </c>
      <c r="Z35" s="12">
        <v>0</v>
      </c>
      <c r="AA35" s="12">
        <v>41</v>
      </c>
      <c r="AB35" s="12">
        <v>41</v>
      </c>
      <c r="AC35" s="12">
        <v>45</v>
      </c>
      <c r="AD35" s="14">
        <f t="shared" si="4"/>
        <v>1060552</v>
      </c>
      <c r="AE35" s="15">
        <v>1025201.9999999999</v>
      </c>
      <c r="AF35" s="15">
        <v>35350</v>
      </c>
      <c r="AG35" s="15">
        <v>0</v>
      </c>
      <c r="AH35" s="16">
        <v>1</v>
      </c>
    </row>
    <row r="36" spans="1:34" x14ac:dyDescent="0.2">
      <c r="A36" s="12" t="s">
        <v>108</v>
      </c>
      <c r="B36" s="12" t="s">
        <v>109</v>
      </c>
      <c r="C36" s="3">
        <v>19152</v>
      </c>
      <c r="D36" s="12">
        <f t="shared" si="0"/>
        <v>7896.8</v>
      </c>
      <c r="E36" s="12">
        <v>7737</v>
      </c>
      <c r="F36" s="12">
        <v>155.79999999999998</v>
      </c>
      <c r="G36" s="12">
        <v>4</v>
      </c>
      <c r="H36" s="24">
        <f t="shared" si="1"/>
        <v>190</v>
      </c>
      <c r="I36" s="12">
        <v>172</v>
      </c>
      <c r="J36" s="12">
        <v>18</v>
      </c>
      <c r="K36" s="12">
        <v>0</v>
      </c>
      <c r="L36" s="13">
        <f t="shared" si="2"/>
        <v>1962704</v>
      </c>
      <c r="M36" s="17">
        <v>1610340</v>
      </c>
      <c r="N36" s="17">
        <v>352364</v>
      </c>
      <c r="O36" s="12">
        <v>18</v>
      </c>
      <c r="P36" s="12">
        <v>8</v>
      </c>
      <c r="Q36" s="12">
        <v>17.5</v>
      </c>
      <c r="R36" s="12">
        <v>0</v>
      </c>
      <c r="S36" s="12">
        <v>0</v>
      </c>
      <c r="T36" s="12">
        <v>216</v>
      </c>
      <c r="U36" s="12">
        <v>0</v>
      </c>
      <c r="V36" s="4">
        <v>0</v>
      </c>
      <c r="W36" s="4">
        <f t="shared" si="3"/>
        <v>87</v>
      </c>
      <c r="X36" s="12">
        <v>39</v>
      </c>
      <c r="Y36" s="12">
        <v>30</v>
      </c>
      <c r="Z36" s="12">
        <v>18</v>
      </c>
      <c r="AA36" s="12">
        <v>0</v>
      </c>
      <c r="AB36" s="12">
        <v>31</v>
      </c>
      <c r="AC36" s="12">
        <v>216</v>
      </c>
      <c r="AD36" s="14">
        <f t="shared" si="4"/>
        <v>4400184.8400000008</v>
      </c>
      <c r="AE36" s="15">
        <v>4307108.4000000004</v>
      </c>
      <c r="AF36" s="15">
        <v>93076.44</v>
      </c>
      <c r="AG36" s="15">
        <v>0</v>
      </c>
      <c r="AH36" s="16">
        <v>0.92689999999999995</v>
      </c>
    </row>
    <row r="37" spans="1:34" x14ac:dyDescent="0.2">
      <c r="A37" s="12" t="s">
        <v>110</v>
      </c>
      <c r="B37" s="12" t="s">
        <v>111</v>
      </c>
      <c r="C37" s="3">
        <v>3038</v>
      </c>
      <c r="D37" s="12">
        <f t="shared" si="0"/>
        <v>1810.6</v>
      </c>
      <c r="E37" s="12">
        <v>1701.3999999999999</v>
      </c>
      <c r="F37" s="12">
        <v>108.2</v>
      </c>
      <c r="G37" s="12">
        <v>1</v>
      </c>
      <c r="H37" s="24">
        <f t="shared" si="1"/>
        <v>22</v>
      </c>
      <c r="I37" s="12">
        <v>18</v>
      </c>
      <c r="J37" s="12">
        <v>4</v>
      </c>
      <c r="K37" s="12">
        <v>0</v>
      </c>
      <c r="L37" s="13">
        <f t="shared" si="2"/>
        <v>274183</v>
      </c>
      <c r="M37" s="25">
        <v>186119</v>
      </c>
      <c r="N37" s="25">
        <v>88064</v>
      </c>
      <c r="O37" s="12">
        <v>5</v>
      </c>
      <c r="P37" s="12">
        <v>1</v>
      </c>
      <c r="Q37" s="12">
        <v>0</v>
      </c>
      <c r="R37" s="12">
        <v>2</v>
      </c>
      <c r="S37" s="12">
        <v>0</v>
      </c>
      <c r="T37" s="12">
        <v>22</v>
      </c>
      <c r="U37" s="12">
        <v>3</v>
      </c>
      <c r="V37" s="4">
        <v>0</v>
      </c>
      <c r="W37" s="4">
        <f t="shared" si="3"/>
        <v>22</v>
      </c>
      <c r="X37" s="12">
        <v>21</v>
      </c>
      <c r="Y37" s="12">
        <v>0</v>
      </c>
      <c r="Z37" s="12">
        <v>1</v>
      </c>
      <c r="AA37" s="12">
        <v>0</v>
      </c>
      <c r="AB37" s="12">
        <v>10</v>
      </c>
      <c r="AC37" s="12">
        <v>22</v>
      </c>
      <c r="AD37" s="14">
        <f t="shared" si="4"/>
        <v>553015</v>
      </c>
      <c r="AE37" s="15">
        <v>489685</v>
      </c>
      <c r="AF37" s="15">
        <v>63330</v>
      </c>
      <c r="AG37" s="15">
        <v>0</v>
      </c>
      <c r="AH37" s="16">
        <v>0.92689999999999995</v>
      </c>
    </row>
    <row r="38" spans="1:34" x14ac:dyDescent="0.2">
      <c r="A38" s="12" t="s">
        <v>112</v>
      </c>
      <c r="B38" s="12" t="s">
        <v>113</v>
      </c>
      <c r="C38" s="3">
        <v>2329</v>
      </c>
      <c r="D38" s="12">
        <f t="shared" si="0"/>
        <v>1285</v>
      </c>
      <c r="E38" s="12">
        <v>1281</v>
      </c>
      <c r="F38" s="12">
        <v>4</v>
      </c>
      <c r="G38" s="12">
        <v>0</v>
      </c>
      <c r="H38" s="24">
        <f t="shared" si="1"/>
        <v>13</v>
      </c>
      <c r="I38" s="12">
        <v>13</v>
      </c>
      <c r="J38" s="12">
        <v>0</v>
      </c>
      <c r="K38" s="12">
        <v>0</v>
      </c>
      <c r="L38" s="13">
        <f t="shared" si="2"/>
        <v>68772</v>
      </c>
      <c r="M38" s="25">
        <v>68772</v>
      </c>
      <c r="N38" s="25">
        <v>0</v>
      </c>
      <c r="O38" s="12">
        <v>2</v>
      </c>
      <c r="P38" s="12">
        <v>0.7</v>
      </c>
      <c r="Q38" s="12">
        <v>0</v>
      </c>
      <c r="R38" s="12">
        <v>0</v>
      </c>
      <c r="S38" s="12">
        <v>0</v>
      </c>
      <c r="T38" s="12">
        <v>0</v>
      </c>
      <c r="U38" s="12">
        <v>13</v>
      </c>
      <c r="V38" s="4">
        <v>0</v>
      </c>
      <c r="W38" s="4">
        <f t="shared" si="3"/>
        <v>13</v>
      </c>
      <c r="X38" s="12">
        <v>13</v>
      </c>
      <c r="Y38" s="12">
        <v>0</v>
      </c>
      <c r="Z38" s="12">
        <v>0</v>
      </c>
      <c r="AA38" s="12">
        <v>0</v>
      </c>
      <c r="AB38" s="12">
        <v>8</v>
      </c>
      <c r="AC38" s="12">
        <v>13</v>
      </c>
      <c r="AD38" s="14">
        <f t="shared" si="4"/>
        <v>187315.77</v>
      </c>
      <c r="AE38" s="15">
        <v>167586.76999999999</v>
      </c>
      <c r="AF38" s="15">
        <v>19729</v>
      </c>
      <c r="AG38" s="15">
        <v>0</v>
      </c>
      <c r="AH38" s="16">
        <v>0.92689999999999995</v>
      </c>
    </row>
    <row r="39" spans="1:34" x14ac:dyDescent="0.2">
      <c r="A39" s="12" t="s">
        <v>114</v>
      </c>
      <c r="B39" s="12" t="s">
        <v>115</v>
      </c>
      <c r="C39" s="3">
        <v>6242</v>
      </c>
      <c r="D39" s="12">
        <f t="shared" si="0"/>
        <v>2969</v>
      </c>
      <c r="E39" s="12">
        <v>2866</v>
      </c>
      <c r="F39" s="12">
        <v>0</v>
      </c>
      <c r="G39" s="12">
        <v>103</v>
      </c>
      <c r="H39" s="24">
        <f t="shared" si="1"/>
        <v>68</v>
      </c>
      <c r="I39" s="12">
        <v>68</v>
      </c>
      <c r="J39" s="12">
        <v>0</v>
      </c>
      <c r="K39" s="12">
        <v>0</v>
      </c>
      <c r="L39" s="13">
        <f t="shared" si="2"/>
        <v>674731</v>
      </c>
      <c r="M39" s="25">
        <v>674731</v>
      </c>
      <c r="N39" s="25">
        <v>0</v>
      </c>
      <c r="O39" s="12">
        <v>0</v>
      </c>
      <c r="P39" s="12">
        <v>3</v>
      </c>
      <c r="Q39" s="12">
        <v>6</v>
      </c>
      <c r="R39" s="12">
        <v>0</v>
      </c>
      <c r="S39" s="12">
        <v>0</v>
      </c>
      <c r="T39" s="12">
        <v>0</v>
      </c>
      <c r="U39" s="12">
        <v>0</v>
      </c>
      <c r="V39" s="4">
        <v>0</v>
      </c>
      <c r="W39" s="4">
        <f t="shared" si="3"/>
        <v>68</v>
      </c>
      <c r="X39" s="12">
        <v>0</v>
      </c>
      <c r="Y39" s="12">
        <v>49</v>
      </c>
      <c r="Z39" s="12">
        <v>1</v>
      </c>
      <c r="AA39" s="12">
        <v>18</v>
      </c>
      <c r="AB39" s="12">
        <v>18</v>
      </c>
      <c r="AC39" s="12">
        <v>68</v>
      </c>
      <c r="AD39" s="14">
        <f t="shared" si="4"/>
        <v>1706641.6800000002</v>
      </c>
      <c r="AE39" s="15">
        <v>1557050.6800000002</v>
      </c>
      <c r="AF39" s="15">
        <v>149591</v>
      </c>
      <c r="AG39" s="15">
        <v>0</v>
      </c>
      <c r="AH39" s="16">
        <v>0.90580000000000005</v>
      </c>
    </row>
    <row r="40" spans="1:34" x14ac:dyDescent="0.2">
      <c r="A40" s="12" t="s">
        <v>116</v>
      </c>
      <c r="B40" s="12" t="s">
        <v>117</v>
      </c>
      <c r="C40" s="3">
        <v>9644</v>
      </c>
      <c r="D40" s="12">
        <f t="shared" si="0"/>
        <v>5449.7000000000007</v>
      </c>
      <c r="E40" s="12">
        <v>5297.1</v>
      </c>
      <c r="F40" s="12">
        <v>152.6</v>
      </c>
      <c r="G40" s="12">
        <v>0</v>
      </c>
      <c r="H40" s="24">
        <f t="shared" si="1"/>
        <v>118</v>
      </c>
      <c r="I40" s="12">
        <v>113</v>
      </c>
      <c r="J40" s="12">
        <v>5</v>
      </c>
      <c r="K40" s="12">
        <v>0</v>
      </c>
      <c r="L40" s="13">
        <f t="shared" si="2"/>
        <v>1274513.3999999999</v>
      </c>
      <c r="M40" s="25">
        <v>1157175</v>
      </c>
      <c r="N40" s="25">
        <v>117338.4</v>
      </c>
      <c r="O40" s="12">
        <v>13</v>
      </c>
      <c r="P40" s="12">
        <v>4</v>
      </c>
      <c r="Q40" s="12">
        <v>8</v>
      </c>
      <c r="R40" s="12">
        <v>1</v>
      </c>
      <c r="S40" s="12">
        <v>0</v>
      </c>
      <c r="T40" s="12">
        <v>0</v>
      </c>
      <c r="U40" s="12">
        <v>118</v>
      </c>
      <c r="V40" s="4">
        <v>0</v>
      </c>
      <c r="W40" s="4">
        <f t="shared" si="3"/>
        <v>118</v>
      </c>
      <c r="X40" s="12">
        <v>0</v>
      </c>
      <c r="Y40" s="12">
        <v>0</v>
      </c>
      <c r="Z40" s="12">
        <v>43</v>
      </c>
      <c r="AA40" s="12">
        <v>75</v>
      </c>
      <c r="AB40" s="12">
        <v>89</v>
      </c>
      <c r="AC40" s="12">
        <v>118</v>
      </c>
      <c r="AD40" s="14">
        <f t="shared" si="4"/>
        <v>2394362.2599999998</v>
      </c>
      <c r="AE40" s="15">
        <v>2372929.2599999998</v>
      </c>
      <c r="AF40" s="15">
        <v>21433</v>
      </c>
      <c r="AG40" s="15">
        <v>0</v>
      </c>
      <c r="AH40" s="16">
        <v>1</v>
      </c>
    </row>
    <row r="41" spans="1:34" x14ac:dyDescent="0.2">
      <c r="A41" s="12" t="s">
        <v>118</v>
      </c>
      <c r="B41" s="12" t="s">
        <v>119</v>
      </c>
      <c r="C41" s="3">
        <v>33467</v>
      </c>
      <c r="D41" s="12">
        <f t="shared" si="0"/>
        <v>18623.900000000001</v>
      </c>
      <c r="E41" s="12">
        <v>17646.400000000001</v>
      </c>
      <c r="F41" s="12">
        <v>878.5</v>
      </c>
      <c r="G41" s="12">
        <v>99</v>
      </c>
      <c r="H41" s="24">
        <f t="shared" si="1"/>
        <v>241</v>
      </c>
      <c r="I41" s="12">
        <v>195</v>
      </c>
      <c r="J41" s="12">
        <v>46</v>
      </c>
      <c r="K41" s="12">
        <v>0</v>
      </c>
      <c r="L41" s="13">
        <f t="shared" si="2"/>
        <v>4058375</v>
      </c>
      <c r="M41" s="25">
        <v>3239909</v>
      </c>
      <c r="N41" s="25">
        <v>818466</v>
      </c>
      <c r="O41" s="12">
        <v>52</v>
      </c>
      <c r="P41" s="12">
        <v>11</v>
      </c>
      <c r="Q41" s="12">
        <v>20</v>
      </c>
      <c r="R41" s="12">
        <v>4</v>
      </c>
      <c r="S41" s="12">
        <v>4</v>
      </c>
      <c r="T41" s="12">
        <v>0</v>
      </c>
      <c r="U41" s="12">
        <v>339</v>
      </c>
      <c r="V41" s="4">
        <v>0</v>
      </c>
      <c r="W41" s="4">
        <f t="shared" si="3"/>
        <v>287</v>
      </c>
      <c r="X41" s="12">
        <v>12</v>
      </c>
      <c r="Y41" s="12">
        <v>259</v>
      </c>
      <c r="Z41" s="12">
        <v>0</v>
      </c>
      <c r="AA41" s="12">
        <v>16</v>
      </c>
      <c r="AB41" s="12">
        <v>15</v>
      </c>
      <c r="AC41" s="12">
        <v>242</v>
      </c>
      <c r="AD41" s="14">
        <f t="shared" si="4"/>
        <v>13937901.999999998</v>
      </c>
      <c r="AE41" s="15">
        <v>12839515.999999998</v>
      </c>
      <c r="AF41" s="15">
        <v>1098386</v>
      </c>
      <c r="AG41" s="15">
        <v>0</v>
      </c>
      <c r="AH41" s="16">
        <v>0.92210000000000003</v>
      </c>
    </row>
    <row r="42" spans="1:34" x14ac:dyDescent="0.2">
      <c r="A42" s="12" t="s">
        <v>120</v>
      </c>
      <c r="B42" s="12" t="s">
        <v>121</v>
      </c>
      <c r="C42" s="3">
        <v>5994</v>
      </c>
      <c r="D42" s="12">
        <f t="shared" si="0"/>
        <v>3060</v>
      </c>
      <c r="E42" s="12">
        <v>2987</v>
      </c>
      <c r="F42" s="12">
        <v>73</v>
      </c>
      <c r="G42" s="12">
        <v>0</v>
      </c>
      <c r="H42" s="24">
        <f t="shared" si="1"/>
        <v>83</v>
      </c>
      <c r="I42" s="12">
        <v>75</v>
      </c>
      <c r="J42" s="12">
        <v>8</v>
      </c>
      <c r="K42" s="12">
        <v>0</v>
      </c>
      <c r="L42" s="13">
        <f t="shared" si="2"/>
        <v>1069055</v>
      </c>
      <c r="M42" s="25">
        <v>925007</v>
      </c>
      <c r="N42" s="25">
        <v>144048</v>
      </c>
      <c r="O42" s="12">
        <v>8</v>
      </c>
      <c r="P42" s="12">
        <v>3</v>
      </c>
      <c r="Q42" s="12">
        <v>7</v>
      </c>
      <c r="R42" s="12">
        <v>0.5</v>
      </c>
      <c r="S42" s="12">
        <v>0</v>
      </c>
      <c r="T42" s="12">
        <v>0</v>
      </c>
      <c r="U42" s="12">
        <v>83</v>
      </c>
      <c r="V42" s="4">
        <v>0</v>
      </c>
      <c r="W42" s="4">
        <f t="shared" si="3"/>
        <v>85</v>
      </c>
      <c r="X42" s="12">
        <v>0</v>
      </c>
      <c r="Y42" s="12">
        <v>0</v>
      </c>
      <c r="Z42" s="12">
        <v>0</v>
      </c>
      <c r="AA42" s="12">
        <v>85</v>
      </c>
      <c r="AB42" s="12">
        <v>85</v>
      </c>
      <c r="AC42" s="12">
        <v>106</v>
      </c>
      <c r="AD42" s="14">
        <f t="shared" si="4"/>
        <v>1922760.0999999999</v>
      </c>
      <c r="AE42" s="15">
        <v>1720667.0999999999</v>
      </c>
      <c r="AF42" s="15">
        <v>202093</v>
      </c>
      <c r="AG42" s="15">
        <v>0</v>
      </c>
      <c r="AH42" s="16">
        <v>0.85470000000000002</v>
      </c>
    </row>
    <row r="43" spans="1:34" x14ac:dyDescent="0.2">
      <c r="A43" s="12" t="s">
        <v>122</v>
      </c>
      <c r="B43" s="12" t="s">
        <v>123</v>
      </c>
      <c r="C43" s="3">
        <v>54906</v>
      </c>
      <c r="D43" s="12">
        <f t="shared" si="0"/>
        <v>27098.800000000003</v>
      </c>
      <c r="E43" s="12">
        <v>26927.600000000002</v>
      </c>
      <c r="F43" s="12">
        <v>169.2</v>
      </c>
      <c r="G43" s="12">
        <v>2</v>
      </c>
      <c r="H43" s="24">
        <f t="shared" si="1"/>
        <v>358</v>
      </c>
      <c r="I43" s="12">
        <v>346</v>
      </c>
      <c r="J43" s="12">
        <v>12</v>
      </c>
      <c r="K43" s="12">
        <v>0</v>
      </c>
      <c r="L43" s="13">
        <f t="shared" si="2"/>
        <v>6019186.7599999998</v>
      </c>
      <c r="M43" s="25">
        <v>5871419.3799999999</v>
      </c>
      <c r="N43" s="25">
        <v>147767.38</v>
      </c>
      <c r="O43" s="12">
        <v>6</v>
      </c>
      <c r="P43" s="12">
        <v>30</v>
      </c>
      <c r="Q43" s="12">
        <v>29</v>
      </c>
      <c r="R43" s="12">
        <v>4.5</v>
      </c>
      <c r="S43" s="12">
        <v>1</v>
      </c>
      <c r="T43" s="12">
        <v>358</v>
      </c>
      <c r="U43" s="12">
        <v>0</v>
      </c>
      <c r="V43" s="4">
        <v>0</v>
      </c>
      <c r="W43" s="4">
        <f t="shared" si="3"/>
        <v>348</v>
      </c>
      <c r="X43" s="12">
        <v>0</v>
      </c>
      <c r="Y43" s="12">
        <v>0</v>
      </c>
      <c r="Z43" s="12">
        <v>0</v>
      </c>
      <c r="AA43" s="12">
        <v>348</v>
      </c>
      <c r="AB43" s="12">
        <v>42</v>
      </c>
      <c r="AC43" s="12">
        <v>358</v>
      </c>
      <c r="AD43" s="14">
        <f t="shared" si="4"/>
        <v>15750054.479999997</v>
      </c>
      <c r="AE43" s="15">
        <v>14866780.619999997</v>
      </c>
      <c r="AF43" s="15">
        <v>883273.86</v>
      </c>
      <c r="AG43" s="15">
        <v>0</v>
      </c>
      <c r="AH43" s="16">
        <v>0.90700000000000003</v>
      </c>
    </row>
    <row r="44" spans="1:34" x14ac:dyDescent="0.2">
      <c r="A44" s="12" t="s">
        <v>124</v>
      </c>
      <c r="B44" s="12" t="s">
        <v>125</v>
      </c>
      <c r="C44" s="3">
        <v>8433</v>
      </c>
      <c r="D44" s="12">
        <f t="shared" si="0"/>
        <v>4554.2</v>
      </c>
      <c r="E44" s="12">
        <v>4399</v>
      </c>
      <c r="F44" s="12">
        <v>155.19999999999999</v>
      </c>
      <c r="G44" s="12">
        <v>0</v>
      </c>
      <c r="H44" s="24">
        <f t="shared" si="1"/>
        <v>102</v>
      </c>
      <c r="I44" s="12">
        <v>94</v>
      </c>
      <c r="J44" s="12">
        <v>8</v>
      </c>
      <c r="K44" s="12">
        <v>0</v>
      </c>
      <c r="L44" s="13">
        <f t="shared" si="2"/>
        <v>1575383.2</v>
      </c>
      <c r="M44" s="25">
        <v>1255629.2</v>
      </c>
      <c r="N44" s="25">
        <v>319754</v>
      </c>
      <c r="O44" s="12">
        <v>8</v>
      </c>
      <c r="P44" s="12">
        <v>2</v>
      </c>
      <c r="Q44" s="12">
        <v>7</v>
      </c>
      <c r="R44" s="12">
        <v>1</v>
      </c>
      <c r="S44" s="12">
        <v>0</v>
      </c>
      <c r="T44" s="12">
        <v>102</v>
      </c>
      <c r="U44" s="12">
        <v>0</v>
      </c>
      <c r="V44" s="4">
        <v>0</v>
      </c>
      <c r="W44" s="4">
        <f t="shared" si="3"/>
        <v>20</v>
      </c>
      <c r="X44" s="12">
        <v>0</v>
      </c>
      <c r="Y44" s="12">
        <v>20</v>
      </c>
      <c r="Z44" s="12">
        <v>0</v>
      </c>
      <c r="AA44" s="12">
        <v>0</v>
      </c>
      <c r="AB44" s="12">
        <v>0</v>
      </c>
      <c r="AC44" s="12">
        <v>102</v>
      </c>
      <c r="AD44" s="14">
        <f t="shared" si="4"/>
        <v>2764585.13</v>
      </c>
      <c r="AE44" s="15">
        <v>2564535.13</v>
      </c>
      <c r="AF44" s="15">
        <v>200050</v>
      </c>
      <c r="AG44" s="15">
        <v>0</v>
      </c>
      <c r="AH44" s="16">
        <v>0.92600000000000005</v>
      </c>
    </row>
    <row r="45" spans="1:34" x14ac:dyDescent="0.2">
      <c r="A45" s="12" t="s">
        <v>126</v>
      </c>
      <c r="B45" s="12" t="s">
        <v>127</v>
      </c>
      <c r="C45" s="3">
        <v>31527</v>
      </c>
      <c r="D45" s="12">
        <f t="shared" si="0"/>
        <v>17085</v>
      </c>
      <c r="E45" s="12">
        <v>16736</v>
      </c>
      <c r="F45" s="12">
        <v>166</v>
      </c>
      <c r="G45" s="12">
        <v>183</v>
      </c>
      <c r="H45" s="24">
        <f t="shared" si="1"/>
        <v>210</v>
      </c>
      <c r="I45" s="12">
        <v>190</v>
      </c>
      <c r="J45" s="12">
        <v>20</v>
      </c>
      <c r="K45" s="12">
        <v>0</v>
      </c>
      <c r="L45" s="13">
        <f t="shared" si="2"/>
        <v>1957771</v>
      </c>
      <c r="M45" s="25">
        <v>1677073</v>
      </c>
      <c r="N45" s="25">
        <v>280698</v>
      </c>
      <c r="O45" s="12">
        <v>23</v>
      </c>
      <c r="P45" s="12">
        <v>4</v>
      </c>
      <c r="Q45" s="12">
        <v>12</v>
      </c>
      <c r="R45" s="12">
        <v>3</v>
      </c>
      <c r="S45" s="12">
        <v>3</v>
      </c>
      <c r="T45" s="12">
        <v>0</v>
      </c>
      <c r="U45" s="12">
        <v>210</v>
      </c>
      <c r="V45" s="4">
        <v>0</v>
      </c>
      <c r="W45" s="4">
        <f t="shared" si="3"/>
        <v>210</v>
      </c>
      <c r="X45" s="12">
        <v>0</v>
      </c>
      <c r="Y45" s="12">
        <v>171</v>
      </c>
      <c r="Z45" s="12">
        <v>0</v>
      </c>
      <c r="AA45" s="12">
        <v>39</v>
      </c>
      <c r="AB45" s="12">
        <v>4</v>
      </c>
      <c r="AC45" s="12">
        <v>236</v>
      </c>
      <c r="AD45" s="14">
        <f t="shared" si="4"/>
        <v>7241385.6100000013</v>
      </c>
      <c r="AE45" s="15">
        <v>6968560.8400000008</v>
      </c>
      <c r="AF45" s="15">
        <v>272824.77</v>
      </c>
      <c r="AG45" s="15">
        <v>0</v>
      </c>
      <c r="AH45" s="16">
        <v>1</v>
      </c>
    </row>
    <row r="46" spans="1:34" x14ac:dyDescent="0.2">
      <c r="A46" s="12" t="s">
        <v>128</v>
      </c>
      <c r="B46" s="12" t="s">
        <v>129</v>
      </c>
      <c r="C46" s="3">
        <v>1606</v>
      </c>
      <c r="D46" s="12">
        <f t="shared" si="0"/>
        <v>878.19999999999993</v>
      </c>
      <c r="E46" s="12">
        <v>840.4</v>
      </c>
      <c r="F46" s="12">
        <v>26.8</v>
      </c>
      <c r="G46" s="12">
        <v>11</v>
      </c>
      <c r="H46" s="24">
        <f t="shared" si="1"/>
        <v>26</v>
      </c>
      <c r="I46" s="12">
        <v>24</v>
      </c>
      <c r="J46" s="12">
        <v>2</v>
      </c>
      <c r="K46" s="12">
        <v>0</v>
      </c>
      <c r="L46" s="13">
        <f t="shared" si="2"/>
        <v>383198</v>
      </c>
      <c r="M46" s="25">
        <v>336198</v>
      </c>
      <c r="N46" s="25">
        <v>47000</v>
      </c>
      <c r="O46" s="12">
        <v>2</v>
      </c>
      <c r="P46" s="12">
        <v>0</v>
      </c>
      <c r="Q46" s="12">
        <v>2</v>
      </c>
      <c r="R46" s="12">
        <v>1</v>
      </c>
      <c r="S46" s="12">
        <v>0</v>
      </c>
      <c r="T46" s="12">
        <v>34</v>
      </c>
      <c r="U46" s="12">
        <v>0</v>
      </c>
      <c r="V46" s="4">
        <v>0</v>
      </c>
      <c r="W46" s="4">
        <f t="shared" si="3"/>
        <v>34</v>
      </c>
      <c r="X46" s="12">
        <v>0</v>
      </c>
      <c r="Y46" s="12">
        <v>25</v>
      </c>
      <c r="Z46" s="12">
        <v>1</v>
      </c>
      <c r="AA46" s="12">
        <v>8</v>
      </c>
      <c r="AB46" s="12">
        <v>5</v>
      </c>
      <c r="AC46" s="12">
        <v>34</v>
      </c>
      <c r="AD46" s="14">
        <f t="shared" si="4"/>
        <v>662164.32999999996</v>
      </c>
      <c r="AE46" s="15">
        <v>612170.47</v>
      </c>
      <c r="AF46" s="15">
        <v>49993.86</v>
      </c>
      <c r="AG46" s="15">
        <v>0</v>
      </c>
      <c r="AH46" s="16">
        <v>0.90080000000000005</v>
      </c>
    </row>
    <row r="47" spans="1:34" x14ac:dyDescent="0.2">
      <c r="A47" s="12" t="s">
        <v>130</v>
      </c>
      <c r="B47" s="12" t="s">
        <v>131</v>
      </c>
      <c r="C47" s="3">
        <v>1196</v>
      </c>
      <c r="D47" s="12">
        <f t="shared" si="0"/>
        <v>707</v>
      </c>
      <c r="E47" s="12">
        <v>702</v>
      </c>
      <c r="F47" s="12">
        <v>0</v>
      </c>
      <c r="G47" s="12">
        <v>5</v>
      </c>
      <c r="H47" s="24">
        <f t="shared" si="1"/>
        <v>22</v>
      </c>
      <c r="I47" s="12">
        <v>22</v>
      </c>
      <c r="J47" s="12">
        <v>0</v>
      </c>
      <c r="K47" s="12">
        <v>0</v>
      </c>
      <c r="L47" s="13">
        <f t="shared" si="2"/>
        <v>173457</v>
      </c>
      <c r="M47" s="17">
        <v>173457</v>
      </c>
      <c r="N47" s="17">
        <v>0</v>
      </c>
      <c r="O47" s="12">
        <v>0</v>
      </c>
      <c r="P47" s="12">
        <v>1.3</v>
      </c>
      <c r="Q47" s="12">
        <v>1.5</v>
      </c>
      <c r="R47" s="12">
        <v>0.3</v>
      </c>
      <c r="S47" s="12">
        <v>0</v>
      </c>
      <c r="T47" s="12">
        <v>22</v>
      </c>
      <c r="U47" s="12">
        <v>0</v>
      </c>
      <c r="V47" s="4">
        <v>0</v>
      </c>
      <c r="W47" s="4">
        <f t="shared" si="3"/>
        <v>18</v>
      </c>
      <c r="X47" s="12">
        <v>0</v>
      </c>
      <c r="Y47" s="12">
        <v>0</v>
      </c>
      <c r="Z47" s="12">
        <v>0</v>
      </c>
      <c r="AA47" s="12">
        <v>18</v>
      </c>
      <c r="AB47" s="12">
        <v>18</v>
      </c>
      <c r="AC47" s="12">
        <v>0</v>
      </c>
      <c r="AD47" s="14">
        <f t="shared" si="4"/>
        <v>373249.39999999991</v>
      </c>
      <c r="AE47" s="15">
        <v>356666.78999999992</v>
      </c>
      <c r="AF47" s="15">
        <v>16582.61</v>
      </c>
      <c r="AG47" s="15">
        <v>0</v>
      </c>
      <c r="AH47" s="16">
        <v>0.95430000000000004</v>
      </c>
    </row>
    <row r="48" spans="1:34" x14ac:dyDescent="0.2">
      <c r="A48" s="12" t="s">
        <v>132</v>
      </c>
      <c r="B48" s="12" t="s">
        <v>133</v>
      </c>
      <c r="C48" s="3">
        <v>7706</v>
      </c>
      <c r="D48" s="12">
        <f t="shared" si="0"/>
        <v>3862.4</v>
      </c>
      <c r="E48" s="12">
        <v>3733.4</v>
      </c>
      <c r="F48" s="12">
        <v>129</v>
      </c>
      <c r="G48" s="12">
        <v>0</v>
      </c>
      <c r="H48" s="24">
        <f t="shared" si="1"/>
        <v>101</v>
      </c>
      <c r="I48" s="12">
        <v>89</v>
      </c>
      <c r="J48" s="12">
        <v>12</v>
      </c>
      <c r="K48" s="12">
        <v>0</v>
      </c>
      <c r="L48" s="13">
        <f t="shared" si="2"/>
        <v>1215054</v>
      </c>
      <c r="M48" s="25">
        <v>1058312</v>
      </c>
      <c r="N48" s="25">
        <v>156742</v>
      </c>
      <c r="O48" s="12">
        <v>3</v>
      </c>
      <c r="P48" s="12">
        <v>2</v>
      </c>
      <c r="Q48" s="12">
        <v>8</v>
      </c>
      <c r="R48" s="12">
        <v>1</v>
      </c>
      <c r="S48" s="12">
        <v>0</v>
      </c>
      <c r="T48" s="12">
        <v>13</v>
      </c>
      <c r="U48" s="12">
        <v>1</v>
      </c>
      <c r="V48" s="4">
        <v>0</v>
      </c>
      <c r="W48" s="4">
        <f t="shared" si="3"/>
        <v>15</v>
      </c>
      <c r="X48" s="12">
        <v>0</v>
      </c>
      <c r="Y48" s="12">
        <v>1</v>
      </c>
      <c r="Z48" s="12">
        <v>0</v>
      </c>
      <c r="AA48" s="12">
        <v>14</v>
      </c>
      <c r="AB48" s="12">
        <v>14</v>
      </c>
      <c r="AC48" s="12">
        <v>114</v>
      </c>
      <c r="AD48" s="14">
        <f t="shared" si="4"/>
        <v>2074102.9999999998</v>
      </c>
      <c r="AE48" s="15">
        <v>1991413.9999999998</v>
      </c>
      <c r="AF48" s="15">
        <v>82689</v>
      </c>
      <c r="AG48" s="15">
        <v>0</v>
      </c>
      <c r="AH48" s="16">
        <v>0.93630000000000002</v>
      </c>
    </row>
    <row r="49" spans="1:34" x14ac:dyDescent="0.2">
      <c r="A49" s="12" t="s">
        <v>134</v>
      </c>
      <c r="B49" s="12" t="s">
        <v>135</v>
      </c>
      <c r="C49" s="3">
        <v>3125</v>
      </c>
      <c r="D49" s="12">
        <f t="shared" si="0"/>
        <v>1916.4</v>
      </c>
      <c r="E49" s="12">
        <v>1834.4</v>
      </c>
      <c r="F49" s="12">
        <v>82</v>
      </c>
      <c r="G49" s="12">
        <v>0</v>
      </c>
      <c r="H49" s="24">
        <f t="shared" si="1"/>
        <v>53</v>
      </c>
      <c r="I49" s="12">
        <v>47</v>
      </c>
      <c r="J49" s="12">
        <v>6</v>
      </c>
      <c r="K49" s="12">
        <v>0</v>
      </c>
      <c r="L49" s="13">
        <f t="shared" si="2"/>
        <v>664558</v>
      </c>
      <c r="M49" s="25">
        <v>583418</v>
      </c>
      <c r="N49" s="25">
        <v>81140</v>
      </c>
      <c r="O49" s="12">
        <v>0</v>
      </c>
      <c r="P49" s="12">
        <v>2.2000000000000002</v>
      </c>
      <c r="Q49" s="12">
        <v>3.5</v>
      </c>
      <c r="R49" s="12">
        <v>0</v>
      </c>
      <c r="S49" s="12">
        <v>0.5</v>
      </c>
      <c r="T49" s="12">
        <v>0</v>
      </c>
      <c r="U49" s="12">
        <v>52</v>
      </c>
      <c r="V49" s="4">
        <v>0</v>
      </c>
      <c r="W49" s="4">
        <f t="shared" si="3"/>
        <v>42</v>
      </c>
      <c r="X49" s="12">
        <v>0</v>
      </c>
      <c r="Y49" s="12">
        <v>0</v>
      </c>
      <c r="Z49" s="12">
        <v>42</v>
      </c>
      <c r="AA49" s="12">
        <v>0</v>
      </c>
      <c r="AB49" s="12">
        <v>10</v>
      </c>
      <c r="AC49" s="12">
        <v>0</v>
      </c>
      <c r="AD49" s="14">
        <f t="shared" si="4"/>
        <v>1178936.3700000001</v>
      </c>
      <c r="AE49" s="15">
        <v>1098566.3700000001</v>
      </c>
      <c r="AF49" s="15">
        <v>80370</v>
      </c>
      <c r="AG49" s="15">
        <v>0</v>
      </c>
      <c r="AH49" s="16">
        <v>0.93189999999999995</v>
      </c>
    </row>
    <row r="50" spans="1:34" x14ac:dyDescent="0.2">
      <c r="A50" s="12" t="s">
        <v>136</v>
      </c>
      <c r="B50" s="12" t="s">
        <v>137</v>
      </c>
      <c r="C50" s="3">
        <v>71977</v>
      </c>
      <c r="D50" s="12">
        <f t="shared" si="0"/>
        <v>38185.399999999994</v>
      </c>
      <c r="E50" s="12">
        <v>36668.799999999996</v>
      </c>
      <c r="F50" s="12">
        <v>936.6</v>
      </c>
      <c r="G50" s="12">
        <v>580</v>
      </c>
      <c r="H50" s="24">
        <f t="shared" si="1"/>
        <v>551</v>
      </c>
      <c r="I50" s="12">
        <v>481</v>
      </c>
      <c r="J50" s="12">
        <v>70</v>
      </c>
      <c r="K50" s="12">
        <v>0</v>
      </c>
      <c r="L50" s="13">
        <f t="shared" si="2"/>
        <v>7990578</v>
      </c>
      <c r="M50" s="25">
        <v>6896015</v>
      </c>
      <c r="N50" s="25">
        <v>1094563</v>
      </c>
      <c r="O50" s="12">
        <v>66</v>
      </c>
      <c r="P50" s="12">
        <v>31.5</v>
      </c>
      <c r="Q50" s="12">
        <v>32.5</v>
      </c>
      <c r="R50" s="12">
        <v>4</v>
      </c>
      <c r="S50" s="12">
        <v>5</v>
      </c>
      <c r="T50" s="12">
        <v>612</v>
      </c>
      <c r="U50" s="12">
        <v>0</v>
      </c>
      <c r="V50" s="4">
        <v>0</v>
      </c>
      <c r="W50" s="4">
        <f t="shared" si="3"/>
        <v>551</v>
      </c>
      <c r="X50" s="12">
        <v>0</v>
      </c>
      <c r="Y50" s="12">
        <v>0</v>
      </c>
      <c r="Z50" s="12">
        <v>37</v>
      </c>
      <c r="AA50" s="12">
        <v>514</v>
      </c>
      <c r="AB50" s="12">
        <v>22</v>
      </c>
      <c r="AC50" s="12">
        <v>414</v>
      </c>
      <c r="AD50" s="14">
        <f t="shared" si="4"/>
        <v>30065403.771518551</v>
      </c>
      <c r="AE50" s="15">
        <v>25534159</v>
      </c>
      <c r="AF50" s="15">
        <v>4531244.771518549</v>
      </c>
      <c r="AG50" s="15">
        <v>0</v>
      </c>
      <c r="AH50" s="16">
        <v>0.85219999999999996</v>
      </c>
    </row>
    <row r="51" spans="1:34" x14ac:dyDescent="0.2">
      <c r="A51" s="12" t="s">
        <v>138</v>
      </c>
      <c r="B51" s="12" t="s">
        <v>139</v>
      </c>
      <c r="C51" s="3">
        <v>2593</v>
      </c>
      <c r="D51" s="12">
        <f t="shared" si="0"/>
        <v>2153</v>
      </c>
      <c r="E51" s="12">
        <v>2067</v>
      </c>
      <c r="F51" s="12">
        <v>80</v>
      </c>
      <c r="G51" s="12">
        <v>6</v>
      </c>
      <c r="H51" s="24">
        <f t="shared" si="1"/>
        <v>73</v>
      </c>
      <c r="I51" s="12">
        <v>67</v>
      </c>
      <c r="J51" s="12">
        <v>6</v>
      </c>
      <c r="K51" s="12">
        <v>0</v>
      </c>
      <c r="L51" s="13">
        <f t="shared" si="2"/>
        <v>806720</v>
      </c>
      <c r="M51" s="25">
        <v>666368</v>
      </c>
      <c r="N51" s="25">
        <v>140352</v>
      </c>
      <c r="O51" s="12">
        <v>6</v>
      </c>
      <c r="P51" s="12">
        <v>2</v>
      </c>
      <c r="Q51" s="12">
        <v>6</v>
      </c>
      <c r="R51" s="12">
        <v>0</v>
      </c>
      <c r="S51" s="12">
        <v>0</v>
      </c>
      <c r="T51" s="12">
        <v>0</v>
      </c>
      <c r="U51" s="12">
        <v>0</v>
      </c>
      <c r="V51" s="4">
        <v>0</v>
      </c>
      <c r="W51" s="4">
        <f t="shared" si="3"/>
        <v>73</v>
      </c>
      <c r="X51" s="12">
        <v>0</v>
      </c>
      <c r="Y51" s="12">
        <v>0</v>
      </c>
      <c r="Z51" s="12">
        <v>73</v>
      </c>
      <c r="AA51" s="12">
        <v>0</v>
      </c>
      <c r="AB51" s="12">
        <v>8</v>
      </c>
      <c r="AC51" s="12">
        <v>0</v>
      </c>
      <c r="AD51" s="14">
        <f t="shared" si="4"/>
        <v>1517078.24</v>
      </c>
      <c r="AE51" s="15">
        <v>1429371.24</v>
      </c>
      <c r="AF51" s="15">
        <v>87707</v>
      </c>
      <c r="AG51" s="15">
        <v>0</v>
      </c>
      <c r="AH51" s="16">
        <v>0.9244</v>
      </c>
    </row>
    <row r="52" spans="1:34" x14ac:dyDescent="0.2">
      <c r="A52" s="12" t="s">
        <v>140</v>
      </c>
      <c r="B52" s="12" t="s">
        <v>141</v>
      </c>
      <c r="C52" s="3">
        <v>2912</v>
      </c>
      <c r="D52" s="12">
        <f t="shared" si="0"/>
        <v>727</v>
      </c>
      <c r="E52" s="12">
        <v>674</v>
      </c>
      <c r="F52" s="12">
        <v>53</v>
      </c>
      <c r="G52" s="12">
        <v>0</v>
      </c>
      <c r="H52" s="24">
        <f t="shared" si="1"/>
        <v>12</v>
      </c>
      <c r="I52" s="12">
        <v>11</v>
      </c>
      <c r="J52" s="12">
        <v>1</v>
      </c>
      <c r="K52" s="12">
        <v>0</v>
      </c>
      <c r="L52" s="13">
        <f t="shared" si="2"/>
        <v>80093</v>
      </c>
      <c r="M52" s="25">
        <v>68403</v>
      </c>
      <c r="N52" s="25">
        <v>11690</v>
      </c>
      <c r="O52" s="12">
        <v>12</v>
      </c>
      <c r="P52" s="12">
        <v>1</v>
      </c>
      <c r="Q52" s="12">
        <v>0</v>
      </c>
      <c r="R52" s="12">
        <v>0</v>
      </c>
      <c r="S52" s="12">
        <v>0</v>
      </c>
      <c r="T52" s="12">
        <v>12</v>
      </c>
      <c r="U52" s="12">
        <v>1</v>
      </c>
      <c r="V52" s="4">
        <v>0</v>
      </c>
      <c r="W52" s="4">
        <f t="shared" si="3"/>
        <v>12</v>
      </c>
      <c r="X52" s="12">
        <v>0</v>
      </c>
      <c r="Y52" s="12">
        <v>12</v>
      </c>
      <c r="Z52" s="12">
        <v>0</v>
      </c>
      <c r="AA52" s="12">
        <v>0</v>
      </c>
      <c r="AB52" s="12">
        <v>12</v>
      </c>
      <c r="AC52" s="12">
        <v>0</v>
      </c>
      <c r="AD52" s="14">
        <f t="shared" si="4"/>
        <v>323751.14</v>
      </c>
      <c r="AE52" s="15">
        <v>264660</v>
      </c>
      <c r="AF52" s="15">
        <v>59091.14</v>
      </c>
      <c r="AG52" s="15">
        <v>0</v>
      </c>
      <c r="AH52" s="16">
        <v>0.9244</v>
      </c>
    </row>
    <row r="53" spans="1:34" x14ac:dyDescent="0.2">
      <c r="A53" s="12" t="s">
        <v>142</v>
      </c>
      <c r="B53" s="12" t="s">
        <v>143</v>
      </c>
      <c r="C53" s="3">
        <v>868</v>
      </c>
      <c r="D53" s="12">
        <f t="shared" si="0"/>
        <v>668</v>
      </c>
      <c r="E53" s="12">
        <v>655</v>
      </c>
      <c r="F53" s="12">
        <v>13</v>
      </c>
      <c r="G53" s="12">
        <v>0</v>
      </c>
      <c r="H53" s="24">
        <f t="shared" si="1"/>
        <v>15</v>
      </c>
      <c r="I53" s="12">
        <v>14</v>
      </c>
      <c r="J53" s="12">
        <v>1</v>
      </c>
      <c r="K53" s="12">
        <v>0</v>
      </c>
      <c r="L53" s="13">
        <f t="shared" si="2"/>
        <v>149288</v>
      </c>
      <c r="M53" s="25">
        <v>135395</v>
      </c>
      <c r="N53" s="25">
        <v>13893</v>
      </c>
      <c r="O53" s="12">
        <v>0</v>
      </c>
      <c r="P53" s="12">
        <v>0</v>
      </c>
      <c r="Q53" s="12">
        <v>0</v>
      </c>
      <c r="R53" s="12">
        <v>1</v>
      </c>
      <c r="S53" s="12">
        <v>0</v>
      </c>
      <c r="T53" s="12">
        <v>0</v>
      </c>
      <c r="U53" s="12">
        <v>0</v>
      </c>
      <c r="V53" s="4">
        <v>0</v>
      </c>
      <c r="W53" s="4">
        <f t="shared" si="3"/>
        <v>0</v>
      </c>
      <c r="X53" s="12">
        <v>0</v>
      </c>
      <c r="Y53" s="12">
        <v>0</v>
      </c>
      <c r="Z53" s="12">
        <v>0</v>
      </c>
      <c r="AA53" s="12">
        <v>0</v>
      </c>
      <c r="AB53" s="12">
        <v>0</v>
      </c>
      <c r="AC53" s="12">
        <v>0</v>
      </c>
      <c r="AD53" s="14">
        <f t="shared" si="4"/>
        <v>247117.8</v>
      </c>
      <c r="AE53" s="15">
        <v>210898</v>
      </c>
      <c r="AF53" s="15">
        <v>36219.800000000003</v>
      </c>
      <c r="AG53" s="15">
        <v>0</v>
      </c>
      <c r="AH53" s="16">
        <v>0.9244</v>
      </c>
    </row>
    <row r="54" spans="1:34" x14ac:dyDescent="0.2">
      <c r="A54" s="12" t="s">
        <v>144</v>
      </c>
      <c r="B54" s="12" t="s">
        <v>145</v>
      </c>
      <c r="C54" s="3">
        <v>20979</v>
      </c>
      <c r="D54" s="12">
        <f t="shared" si="0"/>
        <v>13027.800000000001</v>
      </c>
      <c r="E54" s="12">
        <v>12738.2</v>
      </c>
      <c r="F54" s="12">
        <v>281.60000000000002</v>
      </c>
      <c r="G54" s="12">
        <v>8</v>
      </c>
      <c r="H54" s="24">
        <f t="shared" si="1"/>
        <v>260</v>
      </c>
      <c r="I54" s="12">
        <v>228</v>
      </c>
      <c r="J54" s="12">
        <v>32</v>
      </c>
      <c r="K54" s="12">
        <v>0</v>
      </c>
      <c r="L54" s="13">
        <f t="shared" si="2"/>
        <v>2631187.8874000004</v>
      </c>
      <c r="M54" s="25">
        <v>2162559.1874000002</v>
      </c>
      <c r="N54" s="25">
        <v>468628.7</v>
      </c>
      <c r="O54" s="12">
        <v>32</v>
      </c>
      <c r="P54" s="12">
        <v>8</v>
      </c>
      <c r="Q54" s="12">
        <v>19</v>
      </c>
      <c r="R54" s="12">
        <v>0</v>
      </c>
      <c r="S54" s="12">
        <v>0</v>
      </c>
      <c r="T54" s="12">
        <v>0</v>
      </c>
      <c r="U54" s="12">
        <v>260</v>
      </c>
      <c r="V54" s="4">
        <v>0</v>
      </c>
      <c r="W54" s="4">
        <f t="shared" si="3"/>
        <v>221</v>
      </c>
      <c r="X54" s="12">
        <v>0</v>
      </c>
      <c r="Y54" s="12">
        <v>0</v>
      </c>
      <c r="Z54" s="12">
        <v>17</v>
      </c>
      <c r="AA54" s="12">
        <v>204</v>
      </c>
      <c r="AB54" s="12">
        <v>52</v>
      </c>
      <c r="AC54" s="12">
        <v>290</v>
      </c>
      <c r="AD54" s="14">
        <f t="shared" si="4"/>
        <v>5236229.9099999992</v>
      </c>
      <c r="AE54" s="15">
        <v>5079337.9099999992</v>
      </c>
      <c r="AF54" s="15">
        <v>156892</v>
      </c>
      <c r="AG54" s="15">
        <v>0</v>
      </c>
      <c r="AH54" s="16">
        <v>1</v>
      </c>
    </row>
    <row r="55" spans="1:34" x14ac:dyDescent="0.2">
      <c r="A55" s="12" t="s">
        <v>146</v>
      </c>
      <c r="B55" s="12" t="s">
        <v>147</v>
      </c>
      <c r="C55" s="3">
        <v>7173</v>
      </c>
      <c r="D55" s="12">
        <f t="shared" si="0"/>
        <v>2908</v>
      </c>
      <c r="E55" s="12">
        <v>2848</v>
      </c>
      <c r="F55" s="12">
        <v>59</v>
      </c>
      <c r="G55" s="12">
        <v>1</v>
      </c>
      <c r="H55" s="24">
        <f t="shared" si="1"/>
        <v>72</v>
      </c>
      <c r="I55" s="12">
        <v>65</v>
      </c>
      <c r="J55" s="12">
        <v>7</v>
      </c>
      <c r="K55" s="12">
        <v>0</v>
      </c>
      <c r="L55" s="13">
        <f t="shared" si="2"/>
        <v>726292</v>
      </c>
      <c r="M55" s="25">
        <v>632377</v>
      </c>
      <c r="N55" s="25">
        <v>93915</v>
      </c>
      <c r="O55" s="12">
        <v>7</v>
      </c>
      <c r="P55" s="12">
        <v>3</v>
      </c>
      <c r="Q55" s="12">
        <v>8</v>
      </c>
      <c r="R55" s="12">
        <v>0.5</v>
      </c>
      <c r="S55" s="12">
        <v>0</v>
      </c>
      <c r="T55" s="12">
        <v>8</v>
      </c>
      <c r="U55" s="12">
        <v>72</v>
      </c>
      <c r="V55" s="4">
        <v>0</v>
      </c>
      <c r="W55" s="4">
        <f t="shared" si="3"/>
        <v>74</v>
      </c>
      <c r="X55" s="12">
        <v>4</v>
      </c>
      <c r="Y55" s="12">
        <v>46</v>
      </c>
      <c r="Z55" s="12">
        <v>0</v>
      </c>
      <c r="AA55" s="12">
        <v>24</v>
      </c>
      <c r="AB55" s="12">
        <v>2</v>
      </c>
      <c r="AC55" s="12">
        <v>72</v>
      </c>
      <c r="AD55" s="14">
        <f t="shared" si="4"/>
        <v>1720231.7000000002</v>
      </c>
      <c r="AE55" s="15">
        <v>1720231.7000000002</v>
      </c>
      <c r="AF55" s="15">
        <v>0</v>
      </c>
      <c r="AG55" s="15">
        <v>0</v>
      </c>
      <c r="AH55" s="16">
        <v>1</v>
      </c>
    </row>
    <row r="56" spans="1:34" x14ac:dyDescent="0.2">
      <c r="A56" s="12" t="s">
        <v>148</v>
      </c>
      <c r="B56" s="12" t="s">
        <v>149</v>
      </c>
      <c r="C56" s="3">
        <v>13544</v>
      </c>
      <c r="D56" s="12">
        <f t="shared" si="0"/>
        <v>5821</v>
      </c>
      <c r="E56" s="12">
        <v>5650</v>
      </c>
      <c r="F56" s="12">
        <v>171</v>
      </c>
      <c r="G56" s="12">
        <v>0</v>
      </c>
      <c r="H56" s="24">
        <f t="shared" si="1"/>
        <v>111</v>
      </c>
      <c r="I56" s="12">
        <v>96</v>
      </c>
      <c r="J56" s="12">
        <v>15</v>
      </c>
      <c r="K56" s="12">
        <v>0</v>
      </c>
      <c r="L56" s="13">
        <f t="shared" si="2"/>
        <v>1009543</v>
      </c>
      <c r="M56" s="25">
        <v>818908</v>
      </c>
      <c r="N56" s="25">
        <v>190635</v>
      </c>
      <c r="O56" s="12">
        <v>15</v>
      </c>
      <c r="P56" s="12">
        <v>2</v>
      </c>
      <c r="Q56" s="12">
        <v>9</v>
      </c>
      <c r="R56" s="12">
        <v>1</v>
      </c>
      <c r="S56" s="12">
        <v>0</v>
      </c>
      <c r="T56" s="12">
        <v>123</v>
      </c>
      <c r="U56" s="12">
        <v>15</v>
      </c>
      <c r="V56" s="4">
        <v>0</v>
      </c>
      <c r="W56" s="4">
        <f t="shared" si="3"/>
        <v>123</v>
      </c>
      <c r="X56" s="12">
        <v>0</v>
      </c>
      <c r="Y56" s="12">
        <v>11</v>
      </c>
      <c r="Z56" s="12">
        <v>69</v>
      </c>
      <c r="AA56" s="12">
        <v>43</v>
      </c>
      <c r="AB56" s="12">
        <v>27</v>
      </c>
      <c r="AC56" s="12">
        <v>123</v>
      </c>
      <c r="AD56" s="14">
        <f t="shared" si="4"/>
        <v>2931882.05</v>
      </c>
      <c r="AE56" s="15">
        <v>2863093.05</v>
      </c>
      <c r="AF56" s="15">
        <v>68789</v>
      </c>
      <c r="AG56" s="15">
        <v>0</v>
      </c>
      <c r="AH56" s="16">
        <v>1</v>
      </c>
    </row>
    <row r="57" spans="1:34" x14ac:dyDescent="0.2">
      <c r="A57" s="12" t="s">
        <v>150</v>
      </c>
      <c r="B57" s="12" t="s">
        <v>151</v>
      </c>
      <c r="C57" s="3">
        <v>2885</v>
      </c>
      <c r="D57" s="12">
        <f t="shared" si="0"/>
        <v>2117</v>
      </c>
      <c r="E57" s="12">
        <v>2063</v>
      </c>
      <c r="F57" s="12">
        <v>54</v>
      </c>
      <c r="G57" s="12">
        <v>0</v>
      </c>
      <c r="H57" s="24">
        <f t="shared" si="1"/>
        <v>56</v>
      </c>
      <c r="I57" s="12">
        <v>51</v>
      </c>
      <c r="J57" s="12">
        <v>5</v>
      </c>
      <c r="K57" s="12">
        <v>0</v>
      </c>
      <c r="L57" s="13">
        <f t="shared" si="2"/>
        <v>753492</v>
      </c>
      <c r="M57" s="25">
        <v>679637</v>
      </c>
      <c r="N57" s="25">
        <v>73855</v>
      </c>
      <c r="O57" s="12">
        <v>5</v>
      </c>
      <c r="P57" s="12">
        <v>2</v>
      </c>
      <c r="Q57" s="12">
        <v>5</v>
      </c>
      <c r="R57" s="12">
        <v>1</v>
      </c>
      <c r="S57" s="12">
        <v>0</v>
      </c>
      <c r="T57" s="12">
        <v>56</v>
      </c>
      <c r="U57" s="12">
        <v>0</v>
      </c>
      <c r="V57" s="4">
        <v>0</v>
      </c>
      <c r="W57" s="4">
        <f t="shared" si="3"/>
        <v>16</v>
      </c>
      <c r="X57" s="12">
        <v>0</v>
      </c>
      <c r="Y57" s="12">
        <v>0</v>
      </c>
      <c r="Z57" s="12">
        <v>0</v>
      </c>
      <c r="AA57" s="12">
        <v>16</v>
      </c>
      <c r="AB57" s="12">
        <v>16</v>
      </c>
      <c r="AC57" s="12">
        <v>56</v>
      </c>
      <c r="AD57" s="14">
        <f t="shared" si="4"/>
        <v>1457779.72</v>
      </c>
      <c r="AE57" s="15">
        <v>1262495.32</v>
      </c>
      <c r="AF57" s="15">
        <v>195284.4</v>
      </c>
      <c r="AG57" s="15">
        <v>0</v>
      </c>
      <c r="AH57" s="16">
        <v>0.84540000000000004</v>
      </c>
    </row>
    <row r="58" spans="1:34" x14ac:dyDescent="0.2">
      <c r="A58" s="12" t="s">
        <v>152</v>
      </c>
      <c r="B58" s="12" t="s">
        <v>153</v>
      </c>
      <c r="C58" s="3">
        <v>8407</v>
      </c>
      <c r="D58" s="12">
        <f t="shared" si="0"/>
        <v>5640</v>
      </c>
      <c r="E58" s="12">
        <v>5398</v>
      </c>
      <c r="F58" s="12">
        <v>237</v>
      </c>
      <c r="G58" s="12">
        <v>5</v>
      </c>
      <c r="H58" s="24">
        <f t="shared" si="1"/>
        <v>92</v>
      </c>
      <c r="I58" s="12">
        <v>82</v>
      </c>
      <c r="J58" s="12">
        <v>10</v>
      </c>
      <c r="K58" s="12">
        <v>0</v>
      </c>
      <c r="L58" s="13">
        <f t="shared" si="2"/>
        <v>1286377</v>
      </c>
      <c r="M58" s="25">
        <v>1112994</v>
      </c>
      <c r="N58" s="25">
        <v>173383</v>
      </c>
      <c r="O58" s="12">
        <v>12</v>
      </c>
      <c r="P58" s="12">
        <v>5</v>
      </c>
      <c r="Q58" s="12">
        <v>7</v>
      </c>
      <c r="R58" s="12">
        <v>0</v>
      </c>
      <c r="S58" s="12">
        <v>0</v>
      </c>
      <c r="T58" s="12">
        <v>92</v>
      </c>
      <c r="U58" s="12">
        <v>0</v>
      </c>
      <c r="V58" s="4">
        <v>0</v>
      </c>
      <c r="W58" s="4">
        <f t="shared" si="3"/>
        <v>92</v>
      </c>
      <c r="X58" s="12">
        <v>5</v>
      </c>
      <c r="Y58" s="12">
        <v>0</v>
      </c>
      <c r="Z58" s="12">
        <v>20</v>
      </c>
      <c r="AA58" s="12">
        <v>67</v>
      </c>
      <c r="AB58" s="12">
        <v>2</v>
      </c>
      <c r="AC58" s="12">
        <v>92</v>
      </c>
      <c r="AD58" s="14">
        <f t="shared" si="4"/>
        <v>2487299.8200000003</v>
      </c>
      <c r="AE58" s="15">
        <v>2473301.8200000003</v>
      </c>
      <c r="AF58" s="15">
        <v>13998</v>
      </c>
      <c r="AG58" s="15">
        <v>0</v>
      </c>
      <c r="AH58" s="16">
        <v>1</v>
      </c>
    </row>
    <row r="59" spans="1:34" x14ac:dyDescent="0.2">
      <c r="A59" s="12" t="s">
        <v>154</v>
      </c>
      <c r="B59" s="12" t="s">
        <v>155</v>
      </c>
      <c r="C59" s="3">
        <v>607</v>
      </c>
      <c r="D59" s="12">
        <f t="shared" si="0"/>
        <v>300</v>
      </c>
      <c r="E59" s="12">
        <v>300</v>
      </c>
      <c r="F59" s="12">
        <v>0</v>
      </c>
      <c r="G59" s="12">
        <v>0</v>
      </c>
      <c r="H59" s="24">
        <f t="shared" si="1"/>
        <v>9</v>
      </c>
      <c r="I59" s="12">
        <v>9</v>
      </c>
      <c r="J59" s="12">
        <v>0</v>
      </c>
      <c r="K59" s="12">
        <v>0</v>
      </c>
      <c r="L59" s="13">
        <f t="shared" si="2"/>
        <v>102778</v>
      </c>
      <c r="M59" s="25">
        <v>102778</v>
      </c>
      <c r="N59" s="25">
        <v>0</v>
      </c>
      <c r="O59" s="12">
        <v>0</v>
      </c>
      <c r="P59" s="12">
        <v>1</v>
      </c>
      <c r="Q59" s="12">
        <v>2</v>
      </c>
      <c r="R59" s="12">
        <v>0</v>
      </c>
      <c r="S59" s="12">
        <v>0</v>
      </c>
      <c r="T59" s="12">
        <v>9</v>
      </c>
      <c r="U59" s="12">
        <v>0</v>
      </c>
      <c r="V59" s="4">
        <v>0</v>
      </c>
      <c r="W59" s="4">
        <f t="shared" si="3"/>
        <v>9</v>
      </c>
      <c r="X59" s="12">
        <v>2</v>
      </c>
      <c r="Y59" s="12">
        <v>0</v>
      </c>
      <c r="Z59" s="12">
        <v>6</v>
      </c>
      <c r="AA59" s="12">
        <v>1</v>
      </c>
      <c r="AB59" s="12">
        <v>5</v>
      </c>
      <c r="AC59" s="12">
        <v>0</v>
      </c>
      <c r="AD59" s="14">
        <f t="shared" si="4"/>
        <v>247269.84</v>
      </c>
      <c r="AE59" s="15">
        <v>247269.84</v>
      </c>
      <c r="AF59" s="15">
        <v>0</v>
      </c>
      <c r="AG59" s="15">
        <v>0</v>
      </c>
      <c r="AH59" s="16">
        <v>1</v>
      </c>
    </row>
    <row r="60" spans="1:34" x14ac:dyDescent="0.2">
      <c r="A60" s="12" t="s">
        <v>156</v>
      </c>
      <c r="B60" s="12" t="s">
        <v>157</v>
      </c>
      <c r="C60" s="3">
        <v>20427</v>
      </c>
      <c r="D60" s="12">
        <f t="shared" si="0"/>
        <v>10210.4</v>
      </c>
      <c r="E60" s="12">
        <v>10075.799999999999</v>
      </c>
      <c r="F60" s="12">
        <v>133.6</v>
      </c>
      <c r="G60" s="12">
        <v>1</v>
      </c>
      <c r="H60" s="24">
        <f t="shared" si="1"/>
        <v>208</v>
      </c>
      <c r="I60" s="12">
        <v>188</v>
      </c>
      <c r="J60" s="12">
        <v>20</v>
      </c>
      <c r="K60" s="12">
        <v>0</v>
      </c>
      <c r="L60" s="13">
        <f t="shared" si="2"/>
        <v>2459241</v>
      </c>
      <c r="M60" s="25">
        <v>2172975</v>
      </c>
      <c r="N60" s="25">
        <v>286266</v>
      </c>
      <c r="O60" s="12">
        <v>18</v>
      </c>
      <c r="P60" s="12">
        <v>6.9</v>
      </c>
      <c r="Q60" s="12">
        <v>15</v>
      </c>
      <c r="R60" s="12">
        <v>3</v>
      </c>
      <c r="S60" s="12">
        <v>0</v>
      </c>
      <c r="T60" s="12">
        <v>0</v>
      </c>
      <c r="U60" s="12">
        <v>0</v>
      </c>
      <c r="V60" s="4">
        <v>0</v>
      </c>
      <c r="W60" s="4">
        <f t="shared" si="3"/>
        <v>208</v>
      </c>
      <c r="X60" s="12">
        <v>56</v>
      </c>
      <c r="Y60" s="12">
        <v>129</v>
      </c>
      <c r="Z60" s="12">
        <v>0</v>
      </c>
      <c r="AA60" s="12">
        <v>23</v>
      </c>
      <c r="AB60" s="12">
        <v>13</v>
      </c>
      <c r="AC60" s="12">
        <v>208</v>
      </c>
      <c r="AD60" s="14">
        <f t="shared" si="4"/>
        <v>5873664.1299999999</v>
      </c>
      <c r="AE60" s="15">
        <v>5381727.3499999996</v>
      </c>
      <c r="AF60" s="15">
        <v>491936.78</v>
      </c>
      <c r="AG60" s="15">
        <v>0</v>
      </c>
      <c r="AH60" s="16">
        <v>0.87680000000000002</v>
      </c>
    </row>
    <row r="61" spans="1:34" x14ac:dyDescent="0.2">
      <c r="A61" s="12" t="s">
        <v>158</v>
      </c>
      <c r="B61" s="12" t="s">
        <v>159</v>
      </c>
      <c r="C61" s="3">
        <v>6083</v>
      </c>
      <c r="D61" s="12">
        <f t="shared" si="0"/>
        <v>3015</v>
      </c>
      <c r="E61" s="12">
        <v>3015</v>
      </c>
      <c r="F61" s="12">
        <v>0</v>
      </c>
      <c r="G61" s="12">
        <v>0</v>
      </c>
      <c r="H61" s="24">
        <f t="shared" si="1"/>
        <v>40</v>
      </c>
      <c r="I61" s="12">
        <v>40</v>
      </c>
      <c r="J61" s="12">
        <v>0</v>
      </c>
      <c r="K61" s="12">
        <v>0</v>
      </c>
      <c r="L61" s="13">
        <f t="shared" si="2"/>
        <v>384393</v>
      </c>
      <c r="M61" s="25">
        <v>384393</v>
      </c>
      <c r="N61" s="25">
        <v>0</v>
      </c>
      <c r="O61" s="12">
        <v>7</v>
      </c>
      <c r="P61" s="12">
        <v>4</v>
      </c>
      <c r="Q61" s="12">
        <v>0</v>
      </c>
      <c r="R61" s="12">
        <v>0</v>
      </c>
      <c r="S61" s="12">
        <v>0</v>
      </c>
      <c r="T61" s="12">
        <v>0</v>
      </c>
      <c r="U61" s="12">
        <v>10</v>
      </c>
      <c r="V61" s="4">
        <v>0</v>
      </c>
      <c r="W61" s="4">
        <f t="shared" si="3"/>
        <v>0</v>
      </c>
      <c r="X61" s="12">
        <v>0</v>
      </c>
      <c r="Y61" s="12">
        <v>0</v>
      </c>
      <c r="Z61" s="12">
        <v>0</v>
      </c>
      <c r="AA61" s="12">
        <v>0</v>
      </c>
      <c r="AB61" s="12">
        <v>4</v>
      </c>
      <c r="AC61" s="12">
        <v>43</v>
      </c>
      <c r="AD61" s="14">
        <f t="shared" si="4"/>
        <v>1201729.96</v>
      </c>
      <c r="AE61" s="15">
        <v>1087485.96</v>
      </c>
      <c r="AF61" s="15">
        <v>114244</v>
      </c>
      <c r="AG61" s="15">
        <v>0</v>
      </c>
      <c r="AH61" s="16">
        <v>0.87680000000000002</v>
      </c>
    </row>
    <row r="62" spans="1:34" x14ac:dyDescent="0.2">
      <c r="A62" s="12" t="s">
        <v>160</v>
      </c>
      <c r="B62" s="12" t="s">
        <v>161</v>
      </c>
      <c r="C62" s="3">
        <v>3777</v>
      </c>
      <c r="D62" s="12">
        <f t="shared" si="0"/>
        <v>1446</v>
      </c>
      <c r="E62" s="12">
        <v>1412</v>
      </c>
      <c r="F62" s="12">
        <v>34</v>
      </c>
      <c r="G62" s="12">
        <v>0</v>
      </c>
      <c r="H62" s="24">
        <f t="shared" si="1"/>
        <v>38</v>
      </c>
      <c r="I62" s="12">
        <v>35</v>
      </c>
      <c r="J62" s="12">
        <v>3</v>
      </c>
      <c r="K62" s="12">
        <v>0</v>
      </c>
      <c r="L62" s="13">
        <f t="shared" si="2"/>
        <v>428681</v>
      </c>
      <c r="M62" s="25">
        <v>382158</v>
      </c>
      <c r="N62" s="25">
        <v>46523</v>
      </c>
      <c r="O62" s="12">
        <v>3</v>
      </c>
      <c r="P62" s="12">
        <v>0</v>
      </c>
      <c r="Q62" s="12">
        <v>0</v>
      </c>
      <c r="R62" s="12">
        <v>0</v>
      </c>
      <c r="S62" s="12">
        <v>0</v>
      </c>
      <c r="T62" s="12">
        <v>38</v>
      </c>
      <c r="U62" s="12">
        <v>0</v>
      </c>
      <c r="V62" s="4">
        <v>0</v>
      </c>
      <c r="W62" s="4">
        <f t="shared" si="3"/>
        <v>38</v>
      </c>
      <c r="X62" s="12">
        <v>0</v>
      </c>
      <c r="Y62" s="12">
        <v>0</v>
      </c>
      <c r="Z62" s="12">
        <v>38</v>
      </c>
      <c r="AA62" s="12">
        <v>0</v>
      </c>
      <c r="AB62" s="12">
        <v>38</v>
      </c>
      <c r="AC62" s="12">
        <v>38</v>
      </c>
      <c r="AD62" s="14">
        <f t="shared" si="4"/>
        <v>1077294.03</v>
      </c>
      <c r="AE62" s="15">
        <v>1069559.03</v>
      </c>
      <c r="AF62" s="15">
        <v>7735</v>
      </c>
      <c r="AG62" s="15">
        <v>0</v>
      </c>
      <c r="AH62" s="16">
        <v>0.999</v>
      </c>
    </row>
    <row r="63" spans="1:34" x14ac:dyDescent="0.2">
      <c r="A63" s="12" t="s">
        <v>162</v>
      </c>
      <c r="B63" s="12" t="s">
        <v>163</v>
      </c>
      <c r="C63" s="3">
        <v>35272</v>
      </c>
      <c r="D63" s="12">
        <f t="shared" si="0"/>
        <v>18101</v>
      </c>
      <c r="E63" s="12">
        <v>17201</v>
      </c>
      <c r="F63" s="12">
        <v>886</v>
      </c>
      <c r="G63" s="12">
        <v>14</v>
      </c>
      <c r="H63" s="24">
        <f t="shared" si="1"/>
        <v>295</v>
      </c>
      <c r="I63" s="12">
        <v>240</v>
      </c>
      <c r="J63" s="12">
        <v>55</v>
      </c>
      <c r="K63" s="12">
        <v>0</v>
      </c>
      <c r="L63" s="13">
        <f t="shared" si="2"/>
        <v>4324709</v>
      </c>
      <c r="M63" s="25">
        <v>3525239</v>
      </c>
      <c r="N63" s="25">
        <v>799470</v>
      </c>
      <c r="O63" s="12">
        <v>61</v>
      </c>
      <c r="P63" s="12">
        <v>24</v>
      </c>
      <c r="Q63" s="12">
        <v>25</v>
      </c>
      <c r="R63" s="12">
        <v>1</v>
      </c>
      <c r="S63" s="12">
        <v>0</v>
      </c>
      <c r="T63" s="12">
        <v>58</v>
      </c>
      <c r="U63" s="12">
        <v>237</v>
      </c>
      <c r="V63" s="4">
        <v>0</v>
      </c>
      <c r="W63" s="4">
        <f t="shared" si="3"/>
        <v>295</v>
      </c>
      <c r="X63" s="12">
        <v>0</v>
      </c>
      <c r="Y63" s="12">
        <v>1</v>
      </c>
      <c r="Z63" s="12">
        <v>273</v>
      </c>
      <c r="AA63" s="12">
        <v>21</v>
      </c>
      <c r="AB63" s="12">
        <v>109</v>
      </c>
      <c r="AC63" s="12">
        <v>295</v>
      </c>
      <c r="AD63" s="14">
        <f t="shared" si="4"/>
        <v>10137893.379999999</v>
      </c>
      <c r="AE63" s="15">
        <v>10098952.379999999</v>
      </c>
      <c r="AF63" s="15">
        <v>38941</v>
      </c>
      <c r="AG63" s="15">
        <v>0</v>
      </c>
      <c r="AH63" s="16">
        <v>0.97389999999999999</v>
      </c>
    </row>
    <row r="64" spans="1:34" x14ac:dyDescent="0.2">
      <c r="A64" s="12" t="s">
        <v>164</v>
      </c>
      <c r="B64" s="12" t="s">
        <v>165</v>
      </c>
      <c r="C64" s="3">
        <v>1117</v>
      </c>
      <c r="D64" s="12">
        <f t="shared" si="0"/>
        <v>691.99999999999989</v>
      </c>
      <c r="E64" s="12">
        <v>681.19999999999993</v>
      </c>
      <c r="F64" s="12">
        <v>10.799999999999999</v>
      </c>
      <c r="G64" s="12">
        <v>0</v>
      </c>
      <c r="H64" s="24">
        <f t="shared" si="1"/>
        <v>23</v>
      </c>
      <c r="I64" s="12">
        <v>21</v>
      </c>
      <c r="J64" s="12">
        <v>2</v>
      </c>
      <c r="K64" s="12">
        <v>0</v>
      </c>
      <c r="L64" s="13">
        <f t="shared" si="2"/>
        <v>328605</v>
      </c>
      <c r="M64" s="25">
        <v>293085</v>
      </c>
      <c r="N64" s="25">
        <v>35520</v>
      </c>
      <c r="O64" s="12">
        <v>4</v>
      </c>
      <c r="P64" s="12">
        <v>0</v>
      </c>
      <c r="Q64" s="12">
        <v>0</v>
      </c>
      <c r="R64" s="12">
        <v>0</v>
      </c>
      <c r="S64" s="12">
        <v>0</v>
      </c>
      <c r="T64" s="12">
        <v>0</v>
      </c>
      <c r="U64" s="12">
        <v>23</v>
      </c>
      <c r="V64" s="4">
        <v>0</v>
      </c>
      <c r="W64" s="4">
        <f t="shared" si="3"/>
        <v>26</v>
      </c>
      <c r="X64" s="12">
        <v>0</v>
      </c>
      <c r="Y64" s="12">
        <v>0</v>
      </c>
      <c r="Z64" s="12">
        <v>0</v>
      </c>
      <c r="AA64" s="12">
        <v>26</v>
      </c>
      <c r="AB64" s="12">
        <v>15</v>
      </c>
      <c r="AC64" s="12">
        <v>26</v>
      </c>
      <c r="AD64" s="14">
        <f t="shared" si="4"/>
        <v>467218.78</v>
      </c>
      <c r="AE64" s="15">
        <v>461485.9</v>
      </c>
      <c r="AF64" s="15">
        <v>5732.88</v>
      </c>
      <c r="AG64" s="15">
        <v>0</v>
      </c>
      <c r="AH64" s="16">
        <v>0.90969999999999995</v>
      </c>
    </row>
    <row r="65" spans="1:34" x14ac:dyDescent="0.2">
      <c r="A65" s="12" t="s">
        <v>166</v>
      </c>
      <c r="B65" s="12" t="s">
        <v>167</v>
      </c>
      <c r="C65" s="3">
        <v>10032</v>
      </c>
      <c r="D65" s="12">
        <f t="shared" si="0"/>
        <v>5575.8</v>
      </c>
      <c r="E65" s="12">
        <v>5513.8</v>
      </c>
      <c r="F65" s="12">
        <v>62</v>
      </c>
      <c r="G65" s="12">
        <v>0</v>
      </c>
      <c r="H65" s="24">
        <f t="shared" si="1"/>
        <v>105</v>
      </c>
      <c r="I65" s="12">
        <v>99</v>
      </c>
      <c r="J65" s="12">
        <v>6</v>
      </c>
      <c r="K65" s="12">
        <v>0</v>
      </c>
      <c r="L65" s="13">
        <f t="shared" si="2"/>
        <v>901479</v>
      </c>
      <c r="M65" s="25">
        <v>850073</v>
      </c>
      <c r="N65" s="25">
        <v>51406</v>
      </c>
      <c r="O65" s="12">
        <v>6</v>
      </c>
      <c r="P65" s="12">
        <v>2</v>
      </c>
      <c r="Q65" s="12">
        <v>7</v>
      </c>
      <c r="R65" s="12">
        <v>1</v>
      </c>
      <c r="S65" s="12">
        <v>0</v>
      </c>
      <c r="T65" s="12">
        <v>5</v>
      </c>
      <c r="U65" s="12">
        <v>105</v>
      </c>
      <c r="V65" s="4">
        <v>0</v>
      </c>
      <c r="W65" s="4">
        <f t="shared" si="3"/>
        <v>105</v>
      </c>
      <c r="X65" s="12">
        <v>0</v>
      </c>
      <c r="Y65" s="12">
        <v>0</v>
      </c>
      <c r="Z65" s="12">
        <v>93</v>
      </c>
      <c r="AA65" s="12">
        <v>12</v>
      </c>
      <c r="AB65" s="12">
        <v>12</v>
      </c>
      <c r="AC65" s="12">
        <v>105</v>
      </c>
      <c r="AD65" s="14">
        <f t="shared" si="4"/>
        <v>2122610</v>
      </c>
      <c r="AE65" s="15">
        <v>2122610</v>
      </c>
      <c r="AF65" s="15">
        <v>0</v>
      </c>
      <c r="AG65" s="15">
        <v>0</v>
      </c>
      <c r="AH65" s="16">
        <v>1</v>
      </c>
    </row>
    <row r="66" spans="1:34" x14ac:dyDescent="0.2">
      <c r="A66" s="12" t="s">
        <v>168</v>
      </c>
      <c r="B66" s="12" t="s">
        <v>169</v>
      </c>
      <c r="C66" s="3">
        <v>8749</v>
      </c>
      <c r="D66" s="12">
        <f t="shared" si="0"/>
        <v>6037.8</v>
      </c>
      <c r="E66" s="12">
        <v>5904.2</v>
      </c>
      <c r="F66" s="12">
        <v>131.6</v>
      </c>
      <c r="G66" s="12">
        <v>2</v>
      </c>
      <c r="H66" s="24">
        <f t="shared" si="1"/>
        <v>133</v>
      </c>
      <c r="I66" s="12">
        <v>118</v>
      </c>
      <c r="J66" s="12">
        <v>15</v>
      </c>
      <c r="K66" s="12">
        <v>0</v>
      </c>
      <c r="L66" s="13">
        <f t="shared" si="2"/>
        <v>1330043</v>
      </c>
      <c r="M66" s="25">
        <v>1151965</v>
      </c>
      <c r="N66" s="25">
        <v>178078</v>
      </c>
      <c r="O66" s="12">
        <v>15</v>
      </c>
      <c r="P66" s="12">
        <v>5</v>
      </c>
      <c r="Q66" s="12">
        <v>8</v>
      </c>
      <c r="R66" s="12">
        <v>0</v>
      </c>
      <c r="S66" s="12">
        <v>0</v>
      </c>
      <c r="T66" s="12">
        <v>0</v>
      </c>
      <c r="U66" s="12">
        <v>133</v>
      </c>
      <c r="V66" s="4">
        <v>25</v>
      </c>
      <c r="W66" s="4">
        <f t="shared" si="3"/>
        <v>55</v>
      </c>
      <c r="X66" s="12">
        <v>1</v>
      </c>
      <c r="Y66" s="12">
        <v>20</v>
      </c>
      <c r="Z66" s="12">
        <v>14</v>
      </c>
      <c r="AA66" s="12">
        <v>20</v>
      </c>
      <c r="AB66" s="12">
        <v>49</v>
      </c>
      <c r="AC66" s="12">
        <v>133</v>
      </c>
      <c r="AD66" s="14">
        <f t="shared" si="4"/>
        <v>2469115.3500000006</v>
      </c>
      <c r="AE66" s="15">
        <v>2468615.3500000006</v>
      </c>
      <c r="AF66" s="15">
        <v>500</v>
      </c>
      <c r="AG66" s="15">
        <v>0</v>
      </c>
      <c r="AH66" s="16">
        <v>0.98429999999999995</v>
      </c>
    </row>
    <row r="67" spans="1:34" x14ac:dyDescent="0.2">
      <c r="A67" s="12" t="s">
        <v>170</v>
      </c>
      <c r="B67" s="12" t="s">
        <v>171</v>
      </c>
      <c r="C67" s="3">
        <v>11398</v>
      </c>
      <c r="D67" s="12">
        <f t="shared" si="0"/>
        <v>5369</v>
      </c>
      <c r="E67" s="12">
        <v>5250</v>
      </c>
      <c r="F67" s="12">
        <v>115</v>
      </c>
      <c r="G67" s="12">
        <v>4</v>
      </c>
      <c r="H67" s="24">
        <f t="shared" si="1"/>
        <v>109</v>
      </c>
      <c r="I67" s="12">
        <v>101</v>
      </c>
      <c r="J67" s="12">
        <v>8</v>
      </c>
      <c r="K67" s="12">
        <v>0</v>
      </c>
      <c r="L67" s="13">
        <f t="shared" si="2"/>
        <v>1104445</v>
      </c>
      <c r="M67" s="25">
        <v>953379</v>
      </c>
      <c r="N67" s="25">
        <v>151066</v>
      </c>
      <c r="O67" s="12">
        <v>8</v>
      </c>
      <c r="P67" s="12">
        <v>3</v>
      </c>
      <c r="Q67" s="12">
        <v>7</v>
      </c>
      <c r="R67" s="12">
        <v>1</v>
      </c>
      <c r="S67" s="12">
        <v>0</v>
      </c>
      <c r="T67" s="12">
        <v>0</v>
      </c>
      <c r="U67" s="12">
        <v>109</v>
      </c>
      <c r="V67" s="4">
        <v>47</v>
      </c>
      <c r="W67" s="4">
        <f t="shared" si="3"/>
        <v>109</v>
      </c>
      <c r="X67" s="12">
        <v>100</v>
      </c>
      <c r="Y67" s="12">
        <v>0</v>
      </c>
      <c r="Z67" s="12">
        <v>0</v>
      </c>
      <c r="AA67" s="12">
        <v>9</v>
      </c>
      <c r="AB67" s="12">
        <v>9</v>
      </c>
      <c r="AC67" s="12">
        <v>122</v>
      </c>
      <c r="AD67" s="14">
        <f t="shared" si="4"/>
        <v>2562170.9899999993</v>
      </c>
      <c r="AE67" s="15">
        <v>2428388.9899999993</v>
      </c>
      <c r="AF67" s="15">
        <v>133782</v>
      </c>
      <c r="AG67" s="15">
        <v>0</v>
      </c>
      <c r="AH67" s="16">
        <v>0.94340000000000002</v>
      </c>
    </row>
    <row r="68" spans="1:34" x14ac:dyDescent="0.2">
      <c r="A68" s="12" t="s">
        <v>172</v>
      </c>
      <c r="B68" s="12" t="s">
        <v>173</v>
      </c>
      <c r="C68" s="3">
        <v>4398</v>
      </c>
      <c r="D68" s="12">
        <f t="shared" ref="D68:D117" si="5">SUM(E68:G68)</f>
        <v>2368.3999999999996</v>
      </c>
      <c r="E68" s="12">
        <v>2286.1999999999998</v>
      </c>
      <c r="F68" s="12">
        <v>81.199999999999989</v>
      </c>
      <c r="G68" s="12">
        <v>1</v>
      </c>
      <c r="H68" s="24">
        <f t="shared" ref="H68:H117" si="6">I68+J68+K68</f>
        <v>52</v>
      </c>
      <c r="I68" s="12">
        <v>47</v>
      </c>
      <c r="J68" s="12">
        <v>5</v>
      </c>
      <c r="K68" s="12">
        <v>0</v>
      </c>
      <c r="L68" s="13">
        <f t="shared" ref="L68:L117" si="7">SUM(M68:N68)</f>
        <v>497236</v>
      </c>
      <c r="M68" s="25">
        <v>411622</v>
      </c>
      <c r="N68" s="25">
        <v>85614</v>
      </c>
      <c r="O68" s="12">
        <v>5</v>
      </c>
      <c r="P68" s="12">
        <v>0</v>
      </c>
      <c r="Q68" s="12">
        <v>4.8</v>
      </c>
      <c r="R68" s="12">
        <v>0</v>
      </c>
      <c r="S68" s="12">
        <v>0</v>
      </c>
      <c r="T68" s="12">
        <v>52</v>
      </c>
      <c r="U68" s="12">
        <v>0</v>
      </c>
      <c r="V68" s="4">
        <v>0</v>
      </c>
      <c r="W68" s="4">
        <f t="shared" ref="W68:W117" si="8">X68+Y68+Z68+AA68</f>
        <v>33</v>
      </c>
      <c r="X68" s="12">
        <v>0</v>
      </c>
      <c r="Y68" s="12">
        <v>0</v>
      </c>
      <c r="Z68" s="12">
        <v>0</v>
      </c>
      <c r="AA68" s="12">
        <v>33</v>
      </c>
      <c r="AB68" s="12">
        <v>33</v>
      </c>
      <c r="AC68" s="12">
        <v>52</v>
      </c>
      <c r="AD68" s="14">
        <f t="shared" ref="AD68:AD117" si="9">SUM(AE68:AG68)</f>
        <v>1463226.64</v>
      </c>
      <c r="AE68" s="15">
        <v>1438480.64</v>
      </c>
      <c r="AF68" s="15">
        <v>24746</v>
      </c>
      <c r="AG68" s="15">
        <v>0</v>
      </c>
      <c r="AH68" s="16">
        <v>1</v>
      </c>
    </row>
    <row r="69" spans="1:34" x14ac:dyDescent="0.2">
      <c r="A69" s="12" t="s">
        <v>174</v>
      </c>
      <c r="B69" s="12" t="s">
        <v>175</v>
      </c>
      <c r="C69" s="3">
        <v>2338</v>
      </c>
      <c r="D69" s="12">
        <f t="shared" si="5"/>
        <v>1563.6000000000001</v>
      </c>
      <c r="E69" s="12">
        <v>1535.2</v>
      </c>
      <c r="F69" s="12">
        <v>24.400000000000002</v>
      </c>
      <c r="G69" s="12">
        <v>4</v>
      </c>
      <c r="H69" s="24">
        <f t="shared" si="6"/>
        <v>45</v>
      </c>
      <c r="I69" s="12">
        <v>42</v>
      </c>
      <c r="J69" s="12">
        <v>3</v>
      </c>
      <c r="K69" s="12">
        <v>0</v>
      </c>
      <c r="L69" s="13">
        <f t="shared" si="7"/>
        <v>0</v>
      </c>
      <c r="M69" s="17">
        <v>0</v>
      </c>
      <c r="N69" s="17">
        <v>0</v>
      </c>
      <c r="O69" s="12">
        <v>3</v>
      </c>
      <c r="P69" s="12">
        <v>1</v>
      </c>
      <c r="Q69" s="12">
        <v>4.5</v>
      </c>
      <c r="R69" s="12">
        <v>0</v>
      </c>
      <c r="S69" s="12">
        <v>1</v>
      </c>
      <c r="T69" s="12">
        <v>45</v>
      </c>
      <c r="U69" s="12">
        <v>0</v>
      </c>
      <c r="V69" s="4">
        <v>0</v>
      </c>
      <c r="W69" s="4">
        <f t="shared" si="8"/>
        <v>7</v>
      </c>
      <c r="X69" s="12">
        <v>0</v>
      </c>
      <c r="Y69" s="12">
        <v>7</v>
      </c>
      <c r="Z69" s="12">
        <v>0</v>
      </c>
      <c r="AA69" s="12">
        <v>0</v>
      </c>
      <c r="AB69" s="12">
        <v>8</v>
      </c>
      <c r="AC69" s="12">
        <v>45</v>
      </c>
      <c r="AD69" s="14">
        <f t="shared" si="9"/>
        <v>1447139.07</v>
      </c>
      <c r="AE69" s="15">
        <v>1429322.07</v>
      </c>
      <c r="AF69" s="15">
        <v>17817</v>
      </c>
      <c r="AG69" s="15">
        <v>0</v>
      </c>
      <c r="AH69" s="16">
        <v>0.90780000000000005</v>
      </c>
    </row>
    <row r="70" spans="1:34" x14ac:dyDescent="0.2">
      <c r="A70" s="12" t="s">
        <v>176</v>
      </c>
      <c r="B70" s="12" t="s">
        <v>177</v>
      </c>
      <c r="C70" s="3">
        <v>3234</v>
      </c>
      <c r="D70" s="12">
        <f t="shared" si="5"/>
        <v>1227</v>
      </c>
      <c r="E70" s="12">
        <v>1123</v>
      </c>
      <c r="F70" s="12">
        <v>104</v>
      </c>
      <c r="G70" s="12">
        <v>0</v>
      </c>
      <c r="H70" s="24">
        <f t="shared" si="6"/>
        <v>54</v>
      </c>
      <c r="I70" s="12">
        <v>46</v>
      </c>
      <c r="J70" s="12">
        <v>7</v>
      </c>
      <c r="K70" s="12">
        <v>1</v>
      </c>
      <c r="L70" s="13">
        <f t="shared" si="7"/>
        <v>502318</v>
      </c>
      <c r="M70" s="25">
        <v>407291</v>
      </c>
      <c r="N70" s="25">
        <v>95027</v>
      </c>
      <c r="O70" s="12">
        <v>9</v>
      </c>
      <c r="P70" s="12">
        <v>0</v>
      </c>
      <c r="Q70" s="12">
        <v>0</v>
      </c>
      <c r="R70" s="12">
        <v>0</v>
      </c>
      <c r="S70" s="12">
        <v>0</v>
      </c>
      <c r="T70" s="12">
        <v>0</v>
      </c>
      <c r="U70" s="12">
        <v>53</v>
      </c>
      <c r="V70" s="4">
        <v>0</v>
      </c>
      <c r="W70" s="4">
        <f t="shared" si="8"/>
        <v>56</v>
      </c>
      <c r="X70" s="12">
        <v>21</v>
      </c>
      <c r="Y70" s="12">
        <v>29</v>
      </c>
      <c r="Z70" s="12">
        <v>0</v>
      </c>
      <c r="AA70" s="12">
        <v>6</v>
      </c>
      <c r="AB70" s="12">
        <v>8</v>
      </c>
      <c r="AC70" s="12">
        <v>63</v>
      </c>
      <c r="AD70" s="14">
        <f t="shared" si="9"/>
        <v>932068.39</v>
      </c>
      <c r="AE70" s="15">
        <v>884912.39</v>
      </c>
      <c r="AF70" s="15">
        <v>47156</v>
      </c>
      <c r="AG70" s="15">
        <v>0</v>
      </c>
      <c r="AH70" s="16">
        <v>0.86480000000000001</v>
      </c>
    </row>
    <row r="71" spans="1:34" x14ac:dyDescent="0.2">
      <c r="A71" s="12" t="s">
        <v>178</v>
      </c>
      <c r="B71" s="12" t="s">
        <v>179</v>
      </c>
      <c r="C71" s="3">
        <v>6189</v>
      </c>
      <c r="D71" s="12">
        <f t="shared" si="5"/>
        <v>2385.2000000000003</v>
      </c>
      <c r="E71" s="12">
        <v>2320.8000000000002</v>
      </c>
      <c r="F71" s="12">
        <v>63.4</v>
      </c>
      <c r="G71" s="12">
        <v>1</v>
      </c>
      <c r="H71" s="24">
        <f t="shared" si="6"/>
        <v>64</v>
      </c>
      <c r="I71" s="12">
        <v>56</v>
      </c>
      <c r="J71" s="12">
        <v>8</v>
      </c>
      <c r="K71" s="12">
        <v>0</v>
      </c>
      <c r="L71" s="13">
        <f t="shared" si="7"/>
        <v>716409</v>
      </c>
      <c r="M71" s="25">
        <v>589326</v>
      </c>
      <c r="N71" s="25">
        <v>127083</v>
      </c>
      <c r="O71" s="12">
        <v>7</v>
      </c>
      <c r="P71" s="12">
        <v>3</v>
      </c>
      <c r="Q71" s="12">
        <v>6</v>
      </c>
      <c r="R71" s="12">
        <v>0</v>
      </c>
      <c r="S71" s="12">
        <v>0</v>
      </c>
      <c r="T71" s="12">
        <v>7</v>
      </c>
      <c r="U71" s="12">
        <v>58</v>
      </c>
      <c r="V71" s="4">
        <v>0</v>
      </c>
      <c r="W71" s="4">
        <f t="shared" si="8"/>
        <v>8</v>
      </c>
      <c r="X71" s="12">
        <v>0</v>
      </c>
      <c r="Y71" s="12">
        <v>0</v>
      </c>
      <c r="Z71" s="12">
        <v>0</v>
      </c>
      <c r="AA71" s="12">
        <v>8</v>
      </c>
      <c r="AB71" s="12">
        <v>8</v>
      </c>
      <c r="AC71" s="12">
        <v>0</v>
      </c>
      <c r="AD71" s="14">
        <f t="shared" si="9"/>
        <v>1499469.7299999995</v>
      </c>
      <c r="AE71" s="15">
        <v>1424993.3299999996</v>
      </c>
      <c r="AF71" s="15">
        <v>74476.399999999994</v>
      </c>
      <c r="AG71" s="15">
        <v>0</v>
      </c>
      <c r="AH71" s="16">
        <v>0.88629999999999998</v>
      </c>
    </row>
    <row r="72" spans="1:34" x14ac:dyDescent="0.2">
      <c r="A72" s="12" t="s">
        <v>180</v>
      </c>
      <c r="B72" s="12" t="s">
        <v>181</v>
      </c>
      <c r="C72" s="3">
        <v>150200</v>
      </c>
      <c r="D72" s="12">
        <f t="shared" si="5"/>
        <v>92355.6</v>
      </c>
      <c r="E72" s="12">
        <v>90495.200000000012</v>
      </c>
      <c r="F72" s="12">
        <v>1150.4000000000001</v>
      </c>
      <c r="G72" s="12">
        <v>710</v>
      </c>
      <c r="H72" s="24">
        <f t="shared" si="6"/>
        <v>1078</v>
      </c>
      <c r="I72" s="12">
        <v>995</v>
      </c>
      <c r="J72" s="12">
        <v>83</v>
      </c>
      <c r="K72" s="12">
        <v>0</v>
      </c>
      <c r="L72" s="13">
        <f t="shared" si="7"/>
        <v>19250488</v>
      </c>
      <c r="M72" s="25">
        <v>17469698</v>
      </c>
      <c r="N72" s="25">
        <v>1780790</v>
      </c>
      <c r="O72" s="12">
        <v>131</v>
      </c>
      <c r="P72" s="12">
        <v>112.5</v>
      </c>
      <c r="Q72" s="12">
        <v>81</v>
      </c>
      <c r="R72" s="12">
        <v>2</v>
      </c>
      <c r="S72" s="12">
        <v>4</v>
      </c>
      <c r="T72" s="12">
        <v>1079</v>
      </c>
      <c r="U72" s="12">
        <v>0</v>
      </c>
      <c r="V72" s="4">
        <v>0</v>
      </c>
      <c r="W72" s="4">
        <f t="shared" si="8"/>
        <v>1079</v>
      </c>
      <c r="X72" s="12">
        <v>0</v>
      </c>
      <c r="Y72" s="12">
        <v>0</v>
      </c>
      <c r="Z72" s="12">
        <v>0</v>
      </c>
      <c r="AA72" s="12">
        <v>1079</v>
      </c>
      <c r="AB72" s="12">
        <v>14</v>
      </c>
      <c r="AC72" s="12">
        <v>1079</v>
      </c>
      <c r="AD72" s="14">
        <f t="shared" si="9"/>
        <v>63524929.279193908</v>
      </c>
      <c r="AE72" s="15">
        <v>60165570</v>
      </c>
      <c r="AF72" s="15">
        <v>3359359.279193908</v>
      </c>
      <c r="AG72" s="15">
        <v>0</v>
      </c>
      <c r="AH72" s="16">
        <v>0.94120000000000004</v>
      </c>
    </row>
    <row r="73" spans="1:34" x14ac:dyDescent="0.2">
      <c r="A73" s="12" t="s">
        <v>182</v>
      </c>
      <c r="B73" s="12" t="s">
        <v>183</v>
      </c>
      <c r="C73" s="3">
        <v>1850</v>
      </c>
      <c r="D73" s="12">
        <f t="shared" si="5"/>
        <v>1301</v>
      </c>
      <c r="E73" s="12">
        <v>1286</v>
      </c>
      <c r="F73" s="12">
        <v>14</v>
      </c>
      <c r="G73" s="12">
        <v>1</v>
      </c>
      <c r="H73" s="24">
        <f t="shared" si="6"/>
        <v>28</v>
      </c>
      <c r="I73" s="12">
        <v>26</v>
      </c>
      <c r="J73" s="12">
        <v>2</v>
      </c>
      <c r="K73" s="12">
        <v>0</v>
      </c>
      <c r="L73" s="13">
        <f t="shared" si="7"/>
        <v>295124</v>
      </c>
      <c r="M73" s="17">
        <v>264270</v>
      </c>
      <c r="N73" s="17">
        <v>30854</v>
      </c>
      <c r="O73" s="12">
        <v>2</v>
      </c>
      <c r="P73" s="12">
        <v>0</v>
      </c>
      <c r="Q73" s="12">
        <v>4</v>
      </c>
      <c r="R73" s="12">
        <v>1</v>
      </c>
      <c r="S73" s="12">
        <v>0</v>
      </c>
      <c r="T73" s="12">
        <v>0</v>
      </c>
      <c r="U73" s="12">
        <v>28</v>
      </c>
      <c r="V73" s="4">
        <v>0</v>
      </c>
      <c r="W73" s="4">
        <f t="shared" si="8"/>
        <v>23</v>
      </c>
      <c r="X73" s="12">
        <v>23</v>
      </c>
      <c r="Y73" s="12">
        <v>0</v>
      </c>
      <c r="Z73" s="12">
        <v>0</v>
      </c>
      <c r="AA73" s="12">
        <v>0</v>
      </c>
      <c r="AB73" s="12">
        <v>11</v>
      </c>
      <c r="AC73" s="12">
        <v>0</v>
      </c>
      <c r="AD73" s="14">
        <f t="shared" si="9"/>
        <v>827754.54</v>
      </c>
      <c r="AE73" s="15">
        <v>811593.54</v>
      </c>
      <c r="AF73" s="15">
        <v>16161</v>
      </c>
      <c r="AG73" s="15">
        <v>0</v>
      </c>
      <c r="AH73" s="16">
        <v>1</v>
      </c>
    </row>
    <row r="74" spans="1:34" x14ac:dyDescent="0.2">
      <c r="A74" s="12" t="s">
        <v>184</v>
      </c>
      <c r="B74" s="12" t="s">
        <v>185</v>
      </c>
      <c r="C74" s="3">
        <v>3926</v>
      </c>
      <c r="D74" s="12">
        <f t="shared" si="5"/>
        <v>2400</v>
      </c>
      <c r="E74" s="12">
        <v>2337</v>
      </c>
      <c r="F74" s="12">
        <v>53</v>
      </c>
      <c r="G74" s="12">
        <v>10</v>
      </c>
      <c r="H74" s="24">
        <f t="shared" si="6"/>
        <v>59</v>
      </c>
      <c r="I74" s="12">
        <v>55</v>
      </c>
      <c r="J74" s="12">
        <v>4</v>
      </c>
      <c r="K74" s="12">
        <v>0</v>
      </c>
      <c r="L74" s="13">
        <f t="shared" si="7"/>
        <v>1063332</v>
      </c>
      <c r="M74" s="25">
        <v>1062861</v>
      </c>
      <c r="N74" s="25">
        <v>471</v>
      </c>
      <c r="O74" s="12">
        <v>12</v>
      </c>
      <c r="P74" s="12">
        <v>2</v>
      </c>
      <c r="Q74" s="12">
        <v>4</v>
      </c>
      <c r="R74" s="12">
        <v>0</v>
      </c>
      <c r="S74" s="12">
        <v>0</v>
      </c>
      <c r="T74" s="12">
        <v>0</v>
      </c>
      <c r="U74" s="12">
        <v>0</v>
      </c>
      <c r="V74" s="4">
        <v>0</v>
      </c>
      <c r="W74" s="4">
        <f t="shared" si="8"/>
        <v>34</v>
      </c>
      <c r="X74" s="12">
        <v>0</v>
      </c>
      <c r="Y74" s="12">
        <v>30</v>
      </c>
      <c r="Z74" s="12">
        <v>0</v>
      </c>
      <c r="AA74" s="12">
        <v>4</v>
      </c>
      <c r="AB74" s="12">
        <v>11</v>
      </c>
      <c r="AC74" s="12">
        <v>68</v>
      </c>
      <c r="AD74" s="14">
        <f t="shared" si="9"/>
        <v>1378951.6599999997</v>
      </c>
      <c r="AE74" s="15">
        <v>1338110.6599999997</v>
      </c>
      <c r="AF74" s="15">
        <v>40841</v>
      </c>
      <c r="AG74" s="15">
        <v>0</v>
      </c>
      <c r="AH74" s="16">
        <v>0.97440000000000004</v>
      </c>
    </row>
    <row r="75" spans="1:34" x14ac:dyDescent="0.2">
      <c r="A75" s="12" t="s">
        <v>186</v>
      </c>
      <c r="B75" s="12" t="s">
        <v>187</v>
      </c>
      <c r="C75" s="3">
        <v>12696</v>
      </c>
      <c r="D75" s="12">
        <f t="shared" si="5"/>
        <v>5392.7999999999993</v>
      </c>
      <c r="E75" s="12">
        <v>5256.7999999999993</v>
      </c>
      <c r="F75" s="12">
        <v>136</v>
      </c>
      <c r="G75" s="12">
        <v>0</v>
      </c>
      <c r="H75" s="24">
        <f t="shared" si="6"/>
        <v>112</v>
      </c>
      <c r="I75" s="12">
        <v>101</v>
      </c>
      <c r="J75" s="12">
        <v>11</v>
      </c>
      <c r="K75" s="12">
        <v>0</v>
      </c>
      <c r="L75" s="13">
        <f t="shared" si="7"/>
        <v>839592.91</v>
      </c>
      <c r="M75" s="25">
        <v>588814.93000000005</v>
      </c>
      <c r="N75" s="25">
        <v>250777.98</v>
      </c>
      <c r="O75" s="12">
        <v>17</v>
      </c>
      <c r="P75" s="12">
        <v>7</v>
      </c>
      <c r="Q75" s="12">
        <v>9</v>
      </c>
      <c r="R75" s="12">
        <v>0</v>
      </c>
      <c r="S75" s="12">
        <v>0</v>
      </c>
      <c r="T75" s="12">
        <v>112</v>
      </c>
      <c r="U75" s="12">
        <v>0</v>
      </c>
      <c r="V75" s="4">
        <v>0</v>
      </c>
      <c r="W75" s="4">
        <f t="shared" si="8"/>
        <v>106</v>
      </c>
      <c r="X75" s="12">
        <v>0</v>
      </c>
      <c r="Y75" s="12">
        <v>0</v>
      </c>
      <c r="Z75" s="12">
        <v>11</v>
      </c>
      <c r="AA75" s="12">
        <v>95</v>
      </c>
      <c r="AB75" s="12">
        <v>6</v>
      </c>
      <c r="AC75" s="12">
        <v>112</v>
      </c>
      <c r="AD75" s="14">
        <f t="shared" si="9"/>
        <v>3545620.9000000004</v>
      </c>
      <c r="AE75" s="15">
        <v>3561050.74</v>
      </c>
      <c r="AF75" s="15">
        <v>-15429.84</v>
      </c>
      <c r="AG75" s="15">
        <v>0</v>
      </c>
      <c r="AH75" s="16">
        <v>0.95699999999999996</v>
      </c>
    </row>
    <row r="76" spans="1:34" x14ac:dyDescent="0.2">
      <c r="A76" s="12" t="s">
        <v>188</v>
      </c>
      <c r="B76" s="12" t="s">
        <v>189</v>
      </c>
      <c r="C76" s="3">
        <v>15253</v>
      </c>
      <c r="D76" s="12">
        <f t="shared" si="5"/>
        <v>7899.7000000000007</v>
      </c>
      <c r="E76" s="12">
        <v>7615.6</v>
      </c>
      <c r="F76" s="12">
        <v>284.10000000000002</v>
      </c>
      <c r="G76" s="12">
        <v>0</v>
      </c>
      <c r="H76" s="24">
        <f t="shared" si="6"/>
        <v>128</v>
      </c>
      <c r="I76" s="12">
        <v>105</v>
      </c>
      <c r="J76" s="12">
        <v>23</v>
      </c>
      <c r="K76" s="12">
        <v>0</v>
      </c>
      <c r="L76" s="13">
        <f t="shared" si="7"/>
        <v>1435478</v>
      </c>
      <c r="M76" s="25">
        <v>1328115</v>
      </c>
      <c r="N76" s="25">
        <v>107363</v>
      </c>
      <c r="O76" s="12">
        <v>32</v>
      </c>
      <c r="P76" s="12">
        <v>7</v>
      </c>
      <c r="Q76" s="12">
        <v>11</v>
      </c>
      <c r="R76" s="12">
        <v>0</v>
      </c>
      <c r="S76" s="12">
        <v>0</v>
      </c>
      <c r="T76" s="12">
        <v>151</v>
      </c>
      <c r="U76" s="12">
        <v>0</v>
      </c>
      <c r="V76" s="4">
        <v>0</v>
      </c>
      <c r="W76" s="4">
        <f t="shared" si="8"/>
        <v>153</v>
      </c>
      <c r="X76" s="12">
        <v>0</v>
      </c>
      <c r="Y76" s="12">
        <v>2</v>
      </c>
      <c r="Z76" s="12">
        <v>35</v>
      </c>
      <c r="AA76" s="12">
        <v>116</v>
      </c>
      <c r="AB76" s="12">
        <v>28</v>
      </c>
      <c r="AC76" s="12">
        <v>151</v>
      </c>
      <c r="AD76" s="14">
        <f t="shared" si="9"/>
        <v>4493700.6645209733</v>
      </c>
      <c r="AE76" s="15">
        <v>4159382</v>
      </c>
      <c r="AF76" s="15">
        <v>334318.66452097334</v>
      </c>
      <c r="AG76" s="15">
        <v>0</v>
      </c>
      <c r="AH76" s="16">
        <v>0.98480000000000001</v>
      </c>
    </row>
    <row r="77" spans="1:34" x14ac:dyDescent="0.2">
      <c r="A77" s="12" t="s">
        <v>190</v>
      </c>
      <c r="B77" s="12" t="s">
        <v>191</v>
      </c>
      <c r="C77" s="3">
        <v>26605</v>
      </c>
      <c r="D77" s="12">
        <f t="shared" si="5"/>
        <v>11597.699999999999</v>
      </c>
      <c r="E77" s="12">
        <v>11200.199999999999</v>
      </c>
      <c r="F77" s="12">
        <v>395.5</v>
      </c>
      <c r="G77" s="12">
        <v>2</v>
      </c>
      <c r="H77" s="24">
        <f t="shared" si="6"/>
        <v>112</v>
      </c>
      <c r="I77" s="12">
        <v>101</v>
      </c>
      <c r="J77" s="12">
        <v>11</v>
      </c>
      <c r="K77" s="12">
        <v>0</v>
      </c>
      <c r="L77" s="13">
        <f t="shared" si="7"/>
        <v>2272031</v>
      </c>
      <c r="M77" s="25">
        <v>1757502</v>
      </c>
      <c r="N77" s="25">
        <v>514529</v>
      </c>
      <c r="O77" s="12">
        <v>38</v>
      </c>
      <c r="P77" s="12">
        <v>13</v>
      </c>
      <c r="Q77" s="12">
        <v>15</v>
      </c>
      <c r="R77" s="12">
        <v>0</v>
      </c>
      <c r="S77" s="12">
        <v>0</v>
      </c>
      <c r="T77" s="12">
        <v>158</v>
      </c>
      <c r="U77" s="12">
        <v>0</v>
      </c>
      <c r="V77" s="4">
        <v>0</v>
      </c>
      <c r="W77" s="4">
        <f t="shared" si="8"/>
        <v>145</v>
      </c>
      <c r="X77" s="12">
        <v>0</v>
      </c>
      <c r="Y77" s="12">
        <v>0</v>
      </c>
      <c r="Z77" s="12">
        <v>9</v>
      </c>
      <c r="AA77" s="12">
        <v>136</v>
      </c>
      <c r="AB77" s="12">
        <v>14</v>
      </c>
      <c r="AC77" s="12">
        <v>158</v>
      </c>
      <c r="AD77" s="14">
        <f t="shared" si="9"/>
        <v>7376366.5283531435</v>
      </c>
      <c r="AE77" s="15">
        <v>6926097.2500000009</v>
      </c>
      <c r="AF77" s="15">
        <v>450269.27835314255</v>
      </c>
      <c r="AG77" s="15">
        <v>0</v>
      </c>
      <c r="AH77" s="16">
        <v>0.94569999999999999</v>
      </c>
    </row>
    <row r="78" spans="1:34" x14ac:dyDescent="0.2">
      <c r="A78" s="12" t="s">
        <v>192</v>
      </c>
      <c r="B78" s="12" t="s">
        <v>193</v>
      </c>
      <c r="C78" s="3">
        <v>1783</v>
      </c>
      <c r="D78" s="12">
        <f t="shared" si="5"/>
        <v>1333</v>
      </c>
      <c r="E78" s="12">
        <v>1302</v>
      </c>
      <c r="F78" s="12">
        <v>31</v>
      </c>
      <c r="G78" s="12">
        <v>0</v>
      </c>
      <c r="H78" s="24">
        <f t="shared" si="6"/>
        <v>50</v>
      </c>
      <c r="I78" s="12">
        <v>46</v>
      </c>
      <c r="J78" s="12">
        <v>4</v>
      </c>
      <c r="K78" s="12">
        <v>0</v>
      </c>
      <c r="L78" s="13">
        <f t="shared" si="7"/>
        <v>836138</v>
      </c>
      <c r="M78" s="17">
        <v>715569</v>
      </c>
      <c r="N78" s="17">
        <v>120569</v>
      </c>
      <c r="O78" s="12">
        <v>4</v>
      </c>
      <c r="P78" s="12">
        <v>3</v>
      </c>
      <c r="Q78" s="12">
        <v>4</v>
      </c>
      <c r="R78" s="12">
        <v>0</v>
      </c>
      <c r="S78" s="12">
        <v>0</v>
      </c>
      <c r="T78" s="12">
        <v>0</v>
      </c>
      <c r="U78" s="12">
        <v>0</v>
      </c>
      <c r="V78" s="4">
        <v>0</v>
      </c>
      <c r="W78" s="4">
        <f t="shared" si="8"/>
        <v>36</v>
      </c>
      <c r="X78" s="12">
        <v>0</v>
      </c>
      <c r="Y78" s="12">
        <v>0</v>
      </c>
      <c r="Z78" s="12">
        <v>32</v>
      </c>
      <c r="AA78" s="12">
        <v>4</v>
      </c>
      <c r="AB78" s="12">
        <v>8</v>
      </c>
      <c r="AC78" s="12">
        <v>59</v>
      </c>
      <c r="AD78" s="14">
        <f t="shared" si="9"/>
        <v>937732.99999999988</v>
      </c>
      <c r="AE78" s="15">
        <v>937732.99999999988</v>
      </c>
      <c r="AF78" s="15">
        <v>0</v>
      </c>
      <c r="AG78" s="15">
        <v>0</v>
      </c>
      <c r="AH78" s="16">
        <v>0.9627</v>
      </c>
    </row>
    <row r="79" spans="1:34" x14ac:dyDescent="0.2">
      <c r="A79" s="12" t="s">
        <v>194</v>
      </c>
      <c r="B79" s="12" t="s">
        <v>195</v>
      </c>
      <c r="C79" s="3">
        <v>26540</v>
      </c>
      <c r="D79" s="12">
        <f t="shared" si="5"/>
        <v>14328.8</v>
      </c>
      <c r="E79" s="12">
        <v>13993</v>
      </c>
      <c r="F79" s="12">
        <v>329.79999999999995</v>
      </c>
      <c r="G79" s="12">
        <v>6</v>
      </c>
      <c r="H79" s="24">
        <f t="shared" si="6"/>
        <v>218</v>
      </c>
      <c r="I79" s="12">
        <v>191</v>
      </c>
      <c r="J79" s="12">
        <v>27</v>
      </c>
      <c r="K79" s="12">
        <v>0</v>
      </c>
      <c r="L79" s="13">
        <f t="shared" si="7"/>
        <v>2926464</v>
      </c>
      <c r="M79" s="17">
        <v>2414766</v>
      </c>
      <c r="N79" s="17">
        <v>511698</v>
      </c>
      <c r="O79" s="12">
        <v>27</v>
      </c>
      <c r="P79" s="12">
        <v>17</v>
      </c>
      <c r="Q79" s="12">
        <v>24</v>
      </c>
      <c r="R79" s="12">
        <v>1</v>
      </c>
      <c r="S79" s="12">
        <v>1</v>
      </c>
      <c r="T79" s="12">
        <v>248</v>
      </c>
      <c r="U79" s="12">
        <v>0</v>
      </c>
      <c r="V79" s="4">
        <v>0</v>
      </c>
      <c r="W79" s="4">
        <f t="shared" si="8"/>
        <v>248</v>
      </c>
      <c r="X79" s="12">
        <v>0</v>
      </c>
      <c r="Y79" s="12">
        <v>0</v>
      </c>
      <c r="Z79" s="12">
        <v>0</v>
      </c>
      <c r="AA79" s="12">
        <v>248</v>
      </c>
      <c r="AB79" s="12">
        <v>172</v>
      </c>
      <c r="AC79" s="12">
        <v>238</v>
      </c>
      <c r="AD79" s="14">
        <f t="shared" si="9"/>
        <v>8334225.5099999998</v>
      </c>
      <c r="AE79" s="15">
        <v>7290118.5099999998</v>
      </c>
      <c r="AF79" s="15">
        <v>1044107</v>
      </c>
      <c r="AG79" s="15">
        <v>0</v>
      </c>
      <c r="AH79" s="16">
        <v>0.88519999999999999</v>
      </c>
    </row>
    <row r="80" spans="1:34" x14ac:dyDescent="0.2">
      <c r="A80" s="12" t="s">
        <v>196</v>
      </c>
      <c r="B80" s="12" t="s">
        <v>197</v>
      </c>
      <c r="C80" s="3">
        <v>7544</v>
      </c>
      <c r="D80" s="12">
        <f t="shared" si="5"/>
        <v>2990</v>
      </c>
      <c r="E80" s="12">
        <v>2821</v>
      </c>
      <c r="F80" s="12">
        <v>151</v>
      </c>
      <c r="G80" s="12">
        <v>18</v>
      </c>
      <c r="H80" s="24">
        <f t="shared" si="6"/>
        <v>64</v>
      </c>
      <c r="I80" s="12">
        <v>55</v>
      </c>
      <c r="J80" s="12">
        <v>9</v>
      </c>
      <c r="K80" s="12">
        <v>0</v>
      </c>
      <c r="L80" s="13">
        <f t="shared" si="7"/>
        <v>1108424</v>
      </c>
      <c r="M80" s="25">
        <v>916383</v>
      </c>
      <c r="N80" s="25">
        <v>192041</v>
      </c>
      <c r="O80" s="12">
        <v>9</v>
      </c>
      <c r="P80" s="12">
        <v>0</v>
      </c>
      <c r="Q80" s="12">
        <v>9</v>
      </c>
      <c r="R80" s="12">
        <v>1</v>
      </c>
      <c r="S80" s="12">
        <v>0</v>
      </c>
      <c r="T80" s="12">
        <v>68</v>
      </c>
      <c r="U80" s="12">
        <v>0</v>
      </c>
      <c r="V80" s="4">
        <v>0</v>
      </c>
      <c r="W80" s="4">
        <f t="shared" si="8"/>
        <v>68</v>
      </c>
      <c r="X80" s="12">
        <v>0</v>
      </c>
      <c r="Y80" s="12">
        <v>0</v>
      </c>
      <c r="Z80" s="12">
        <v>53</v>
      </c>
      <c r="AA80" s="12">
        <v>15</v>
      </c>
      <c r="AB80" s="12">
        <v>15</v>
      </c>
      <c r="AC80" s="12">
        <v>68</v>
      </c>
      <c r="AD80" s="14">
        <f t="shared" si="9"/>
        <v>3128602.61</v>
      </c>
      <c r="AE80" s="15">
        <v>2861170.61</v>
      </c>
      <c r="AF80" s="15">
        <v>267432</v>
      </c>
      <c r="AG80" s="15">
        <v>0</v>
      </c>
      <c r="AH80" s="16">
        <v>0.89400000000000002</v>
      </c>
    </row>
    <row r="81" spans="1:34" x14ac:dyDescent="0.2">
      <c r="A81" s="12" t="s">
        <v>198</v>
      </c>
      <c r="B81" s="12" t="s">
        <v>199</v>
      </c>
      <c r="C81" s="3">
        <v>12239</v>
      </c>
      <c r="D81" s="12">
        <f t="shared" si="5"/>
        <v>5358</v>
      </c>
      <c r="E81" s="12">
        <v>5115</v>
      </c>
      <c r="F81" s="12">
        <v>243</v>
      </c>
      <c r="G81" s="12">
        <v>0</v>
      </c>
      <c r="H81" s="24">
        <f t="shared" si="6"/>
        <v>75</v>
      </c>
      <c r="I81" s="12">
        <v>62</v>
      </c>
      <c r="J81" s="12">
        <v>13</v>
      </c>
      <c r="K81" s="12">
        <v>0</v>
      </c>
      <c r="L81" s="13">
        <f t="shared" si="7"/>
        <v>836095</v>
      </c>
      <c r="M81" s="17">
        <v>589584</v>
      </c>
      <c r="N81" s="17">
        <v>246511</v>
      </c>
      <c r="O81" s="12">
        <v>16</v>
      </c>
      <c r="P81" s="12">
        <v>0</v>
      </c>
      <c r="Q81" s="12">
        <v>0</v>
      </c>
      <c r="R81" s="12">
        <v>10</v>
      </c>
      <c r="S81" s="12">
        <v>0</v>
      </c>
      <c r="T81" s="12">
        <v>74</v>
      </c>
      <c r="U81" s="12">
        <v>16</v>
      </c>
      <c r="V81" s="4">
        <v>0</v>
      </c>
      <c r="W81" s="4">
        <f t="shared" si="8"/>
        <v>74</v>
      </c>
      <c r="X81" s="12">
        <v>0</v>
      </c>
      <c r="Y81" s="12">
        <v>0</v>
      </c>
      <c r="Z81" s="12">
        <v>74</v>
      </c>
      <c r="AA81" s="12">
        <v>0</v>
      </c>
      <c r="AB81" s="12">
        <v>3</v>
      </c>
      <c r="AC81" s="12">
        <v>74</v>
      </c>
      <c r="AD81" s="14">
        <f t="shared" si="9"/>
        <v>2182093.4591999995</v>
      </c>
      <c r="AE81" s="15">
        <v>2112093.9999999995</v>
      </c>
      <c r="AF81" s="15">
        <v>69999.459199999998</v>
      </c>
      <c r="AG81" s="15">
        <v>0</v>
      </c>
      <c r="AH81" s="16">
        <v>0.89400000000000002</v>
      </c>
    </row>
    <row r="82" spans="1:34" x14ac:dyDescent="0.2">
      <c r="A82" s="12" t="s">
        <v>200</v>
      </c>
      <c r="B82" s="12" t="s">
        <v>201</v>
      </c>
      <c r="C82" s="3">
        <v>1282</v>
      </c>
      <c r="D82" s="12">
        <f t="shared" si="5"/>
        <v>749.6</v>
      </c>
      <c r="E82" s="12">
        <v>712.6</v>
      </c>
      <c r="F82" s="12">
        <v>37</v>
      </c>
      <c r="G82" s="12">
        <v>0</v>
      </c>
      <c r="H82" s="24">
        <f t="shared" si="6"/>
        <v>23</v>
      </c>
      <c r="I82" s="12">
        <v>20</v>
      </c>
      <c r="J82" s="12">
        <v>3</v>
      </c>
      <c r="K82" s="12">
        <v>0</v>
      </c>
      <c r="L82" s="13">
        <f t="shared" si="7"/>
        <v>246408</v>
      </c>
      <c r="M82" s="25">
        <v>202428</v>
      </c>
      <c r="N82" s="25">
        <v>43980</v>
      </c>
      <c r="O82" s="12">
        <v>3</v>
      </c>
      <c r="P82" s="12">
        <v>1</v>
      </c>
      <c r="Q82" s="12">
        <v>2</v>
      </c>
      <c r="R82" s="12">
        <v>1</v>
      </c>
      <c r="S82" s="12">
        <v>0</v>
      </c>
      <c r="T82" s="12">
        <v>0</v>
      </c>
      <c r="U82" s="12">
        <v>23</v>
      </c>
      <c r="V82" s="4">
        <v>0</v>
      </c>
      <c r="W82" s="4">
        <f t="shared" si="8"/>
        <v>28</v>
      </c>
      <c r="X82" s="12">
        <v>0</v>
      </c>
      <c r="Y82" s="12">
        <v>11</v>
      </c>
      <c r="Z82" s="12">
        <v>8</v>
      </c>
      <c r="AA82" s="12">
        <v>9</v>
      </c>
      <c r="AB82" s="12">
        <v>19</v>
      </c>
      <c r="AC82" s="12">
        <v>23</v>
      </c>
      <c r="AD82" s="14">
        <f t="shared" si="9"/>
        <v>561454.45000000007</v>
      </c>
      <c r="AE82" s="15">
        <v>497395.45000000007</v>
      </c>
      <c r="AF82" s="15">
        <v>64059</v>
      </c>
      <c r="AG82" s="15">
        <v>0</v>
      </c>
      <c r="AH82" s="16">
        <v>0.93340000000000001</v>
      </c>
    </row>
    <row r="83" spans="1:34" x14ac:dyDescent="0.2">
      <c r="A83" s="12" t="s">
        <v>202</v>
      </c>
      <c r="B83" s="12" t="s">
        <v>203</v>
      </c>
      <c r="C83" s="3">
        <v>5714</v>
      </c>
      <c r="D83" s="12">
        <f t="shared" si="5"/>
        <v>3264.6</v>
      </c>
      <c r="E83" s="12">
        <v>3150.6</v>
      </c>
      <c r="F83" s="12">
        <v>113</v>
      </c>
      <c r="G83" s="12">
        <v>1</v>
      </c>
      <c r="H83" s="24">
        <f t="shared" si="6"/>
        <v>69</v>
      </c>
      <c r="I83" s="12">
        <v>62</v>
      </c>
      <c r="J83" s="12">
        <v>7</v>
      </c>
      <c r="K83" s="12">
        <v>0</v>
      </c>
      <c r="L83" s="13">
        <f t="shared" si="7"/>
        <v>737962</v>
      </c>
      <c r="M83" s="25">
        <v>619600</v>
      </c>
      <c r="N83" s="25">
        <v>118362</v>
      </c>
      <c r="O83" s="12">
        <v>7</v>
      </c>
      <c r="P83" s="12">
        <v>3</v>
      </c>
      <c r="Q83" s="12">
        <v>5</v>
      </c>
      <c r="R83" s="12">
        <v>0.5</v>
      </c>
      <c r="S83" s="12">
        <v>0</v>
      </c>
      <c r="T83" s="12">
        <v>67</v>
      </c>
      <c r="U83" s="12">
        <v>0</v>
      </c>
      <c r="V83" s="4">
        <v>0</v>
      </c>
      <c r="W83" s="4">
        <f t="shared" si="8"/>
        <v>67</v>
      </c>
      <c r="X83" s="12">
        <v>0</v>
      </c>
      <c r="Y83" s="12">
        <v>55</v>
      </c>
      <c r="Z83" s="12">
        <v>4</v>
      </c>
      <c r="AA83" s="12">
        <v>8</v>
      </c>
      <c r="AB83" s="12">
        <v>8</v>
      </c>
      <c r="AC83" s="12">
        <v>67</v>
      </c>
      <c r="AD83" s="14">
        <f t="shared" si="9"/>
        <v>1582543.5600000003</v>
      </c>
      <c r="AE83" s="15">
        <v>1556953.9500000002</v>
      </c>
      <c r="AF83" s="15">
        <v>25589.61</v>
      </c>
      <c r="AG83" s="15">
        <v>0</v>
      </c>
      <c r="AH83" s="16">
        <v>0.93969999999999998</v>
      </c>
    </row>
    <row r="84" spans="1:34" x14ac:dyDescent="0.2">
      <c r="A84" s="12" t="s">
        <v>204</v>
      </c>
      <c r="B84" s="12" t="s">
        <v>205</v>
      </c>
      <c r="C84" s="3">
        <v>9528</v>
      </c>
      <c r="D84" s="12">
        <f t="shared" si="5"/>
        <v>4180.5999999999995</v>
      </c>
      <c r="E84" s="12">
        <v>4013.2</v>
      </c>
      <c r="F84" s="12">
        <v>159.4</v>
      </c>
      <c r="G84" s="12">
        <v>8</v>
      </c>
      <c r="H84" s="24">
        <f t="shared" si="6"/>
        <v>93</v>
      </c>
      <c r="I84" s="12">
        <v>76</v>
      </c>
      <c r="J84" s="12">
        <v>17</v>
      </c>
      <c r="K84" s="12">
        <v>0</v>
      </c>
      <c r="L84" s="13">
        <f t="shared" si="7"/>
        <v>1520672.12</v>
      </c>
      <c r="M84" s="25">
        <v>1118176.1200000001</v>
      </c>
      <c r="N84" s="25">
        <v>402496</v>
      </c>
      <c r="O84" s="12">
        <v>17</v>
      </c>
      <c r="P84" s="12">
        <v>3</v>
      </c>
      <c r="Q84" s="12">
        <v>8</v>
      </c>
      <c r="R84" s="12">
        <v>0</v>
      </c>
      <c r="S84" s="12">
        <v>0</v>
      </c>
      <c r="T84" s="12">
        <v>0</v>
      </c>
      <c r="U84" s="12">
        <v>0</v>
      </c>
      <c r="V84" s="4">
        <v>0</v>
      </c>
      <c r="W84" s="4">
        <f t="shared" si="8"/>
        <v>95</v>
      </c>
      <c r="X84" s="12">
        <v>0</v>
      </c>
      <c r="Y84" s="12">
        <v>0</v>
      </c>
      <c r="Z84" s="12">
        <v>95</v>
      </c>
      <c r="AA84" s="12">
        <v>0</v>
      </c>
      <c r="AB84" s="12">
        <v>23</v>
      </c>
      <c r="AC84" s="12">
        <v>105</v>
      </c>
      <c r="AD84" s="14">
        <f t="shared" si="9"/>
        <v>2932884.7915175222</v>
      </c>
      <c r="AE84" s="15">
        <v>2585916</v>
      </c>
      <c r="AF84" s="15">
        <v>346968.79151752219</v>
      </c>
      <c r="AG84" s="15">
        <v>0</v>
      </c>
      <c r="AH84" s="16">
        <v>0.90559999999999996</v>
      </c>
    </row>
    <row r="85" spans="1:34" x14ac:dyDescent="0.2">
      <c r="A85" s="12" t="s">
        <v>206</v>
      </c>
      <c r="B85" s="12" t="s">
        <v>207</v>
      </c>
      <c r="C85" s="3">
        <v>1645</v>
      </c>
      <c r="D85" s="12">
        <f t="shared" si="5"/>
        <v>848.80000000000007</v>
      </c>
      <c r="E85" s="12">
        <v>828.6</v>
      </c>
      <c r="F85" s="12">
        <v>20.2</v>
      </c>
      <c r="G85" s="12">
        <v>0</v>
      </c>
      <c r="H85" s="24">
        <f t="shared" si="6"/>
        <v>28</v>
      </c>
      <c r="I85" s="12">
        <v>26</v>
      </c>
      <c r="J85" s="12">
        <v>2</v>
      </c>
      <c r="K85" s="12">
        <v>0</v>
      </c>
      <c r="L85" s="13">
        <f t="shared" si="7"/>
        <v>407191</v>
      </c>
      <c r="M85" s="25">
        <v>364590.1</v>
      </c>
      <c r="N85" s="25">
        <v>42600.9</v>
      </c>
      <c r="O85" s="12">
        <v>2</v>
      </c>
      <c r="P85" s="12">
        <v>0.5</v>
      </c>
      <c r="Q85" s="12">
        <v>2</v>
      </c>
      <c r="R85" s="12">
        <v>1.5</v>
      </c>
      <c r="S85" s="12">
        <v>0</v>
      </c>
      <c r="T85" s="12">
        <v>34</v>
      </c>
      <c r="U85" s="12">
        <v>0</v>
      </c>
      <c r="V85" s="4">
        <v>0</v>
      </c>
      <c r="W85" s="4">
        <f t="shared" si="8"/>
        <v>34</v>
      </c>
      <c r="X85" s="12">
        <v>0</v>
      </c>
      <c r="Y85" s="12">
        <v>0</v>
      </c>
      <c r="Z85" s="12">
        <v>0</v>
      </c>
      <c r="AA85" s="12">
        <v>34</v>
      </c>
      <c r="AB85" s="12">
        <v>5</v>
      </c>
      <c r="AC85" s="12">
        <v>0</v>
      </c>
      <c r="AD85" s="14">
        <f t="shared" si="9"/>
        <v>742174</v>
      </c>
      <c r="AE85" s="15">
        <v>611146</v>
      </c>
      <c r="AF85" s="15">
        <v>131028</v>
      </c>
      <c r="AG85" s="15">
        <v>0</v>
      </c>
      <c r="AH85" s="16">
        <v>0.77739999999999998</v>
      </c>
    </row>
    <row r="86" spans="1:34" x14ac:dyDescent="0.2">
      <c r="A86" s="12" t="s">
        <v>208</v>
      </c>
      <c r="B86" s="12" t="s">
        <v>209</v>
      </c>
      <c r="C86" s="3">
        <v>4568</v>
      </c>
      <c r="D86" s="12">
        <f t="shared" si="5"/>
        <v>2566.1999999999998</v>
      </c>
      <c r="E86" s="12">
        <v>2431.1999999999998</v>
      </c>
      <c r="F86" s="12">
        <v>131</v>
      </c>
      <c r="G86" s="12">
        <v>4</v>
      </c>
      <c r="H86" s="24">
        <f t="shared" si="6"/>
        <v>68</v>
      </c>
      <c r="I86" s="12">
        <v>59</v>
      </c>
      <c r="J86" s="12">
        <v>9</v>
      </c>
      <c r="K86" s="12">
        <v>0</v>
      </c>
      <c r="L86" s="13">
        <f t="shared" si="7"/>
        <v>681669</v>
      </c>
      <c r="M86" s="25">
        <v>591754</v>
      </c>
      <c r="N86" s="25">
        <v>89915</v>
      </c>
      <c r="O86" s="12">
        <v>7</v>
      </c>
      <c r="P86" s="12">
        <v>2</v>
      </c>
      <c r="Q86" s="12">
        <v>4</v>
      </c>
      <c r="R86" s="12">
        <v>0</v>
      </c>
      <c r="S86" s="12">
        <v>0</v>
      </c>
      <c r="T86" s="12">
        <v>76</v>
      </c>
      <c r="U86" s="12">
        <v>0</v>
      </c>
      <c r="V86" s="4">
        <v>76</v>
      </c>
      <c r="W86" s="4">
        <f t="shared" si="8"/>
        <v>76</v>
      </c>
      <c r="X86" s="12">
        <v>9</v>
      </c>
      <c r="Y86" s="12">
        <v>10</v>
      </c>
      <c r="Z86" s="12">
        <v>48</v>
      </c>
      <c r="AA86" s="12">
        <v>9</v>
      </c>
      <c r="AB86" s="12">
        <v>20</v>
      </c>
      <c r="AC86" s="12">
        <v>76</v>
      </c>
      <c r="AD86" s="14">
        <f t="shared" si="9"/>
        <v>1442358.04</v>
      </c>
      <c r="AE86" s="15">
        <v>1391369</v>
      </c>
      <c r="AF86" s="15">
        <v>50989.04</v>
      </c>
      <c r="AG86" s="15">
        <v>0</v>
      </c>
      <c r="AH86" s="16">
        <v>0.97960000000000003</v>
      </c>
    </row>
    <row r="87" spans="1:34" x14ac:dyDescent="0.2">
      <c r="A87" s="12" t="s">
        <v>210</v>
      </c>
      <c r="B87" s="12" t="s">
        <v>211</v>
      </c>
      <c r="C87" s="3">
        <v>23573</v>
      </c>
      <c r="D87" s="12">
        <f t="shared" si="5"/>
        <v>12991.6</v>
      </c>
      <c r="E87" s="12">
        <v>12431.6</v>
      </c>
      <c r="F87" s="12">
        <v>517</v>
      </c>
      <c r="G87" s="12">
        <v>43</v>
      </c>
      <c r="H87" s="24">
        <f t="shared" si="6"/>
        <v>221</v>
      </c>
      <c r="I87" s="12">
        <v>179</v>
      </c>
      <c r="J87" s="12">
        <v>40</v>
      </c>
      <c r="K87" s="12">
        <v>2</v>
      </c>
      <c r="L87" s="13">
        <f t="shared" si="7"/>
        <v>2797245</v>
      </c>
      <c r="M87" s="25">
        <v>1917035</v>
      </c>
      <c r="N87" s="25">
        <v>880210</v>
      </c>
      <c r="O87" s="12">
        <v>40</v>
      </c>
      <c r="P87" s="12">
        <v>9</v>
      </c>
      <c r="Q87" s="12">
        <v>15</v>
      </c>
      <c r="R87" s="12">
        <v>1</v>
      </c>
      <c r="S87" s="12">
        <v>0</v>
      </c>
      <c r="T87" s="12">
        <v>0</v>
      </c>
      <c r="U87" s="12">
        <v>219</v>
      </c>
      <c r="V87" s="4">
        <v>0</v>
      </c>
      <c r="W87" s="4">
        <f t="shared" si="8"/>
        <v>65</v>
      </c>
      <c r="X87" s="12">
        <v>15</v>
      </c>
      <c r="Y87" s="12">
        <v>25</v>
      </c>
      <c r="Z87" s="12">
        <v>25</v>
      </c>
      <c r="AA87" s="12">
        <v>0</v>
      </c>
      <c r="AB87" s="12">
        <v>6</v>
      </c>
      <c r="AC87" s="12">
        <v>219</v>
      </c>
      <c r="AD87" s="14">
        <f t="shared" si="9"/>
        <v>6359222.8399999989</v>
      </c>
      <c r="AE87" s="15">
        <v>6228254.9999999991</v>
      </c>
      <c r="AF87" s="15">
        <v>130967.84</v>
      </c>
      <c r="AG87" s="15">
        <v>0</v>
      </c>
      <c r="AH87" s="16">
        <v>0.99470000000000003</v>
      </c>
    </row>
    <row r="88" spans="1:34" x14ac:dyDescent="0.2">
      <c r="A88" s="12" t="s">
        <v>212</v>
      </c>
      <c r="B88" s="12" t="s">
        <v>213</v>
      </c>
      <c r="C88" s="3">
        <v>2163</v>
      </c>
      <c r="D88" s="12">
        <f t="shared" si="5"/>
        <v>818</v>
      </c>
      <c r="E88" s="12">
        <v>810</v>
      </c>
      <c r="F88" s="12">
        <v>7</v>
      </c>
      <c r="G88" s="12">
        <v>1</v>
      </c>
      <c r="H88" s="24">
        <f t="shared" si="6"/>
        <v>23</v>
      </c>
      <c r="I88" s="12">
        <v>22</v>
      </c>
      <c r="J88" s="12">
        <v>1</v>
      </c>
      <c r="K88" s="12">
        <v>0</v>
      </c>
      <c r="L88" s="13">
        <f t="shared" si="7"/>
        <v>315162</v>
      </c>
      <c r="M88" s="25">
        <v>290495</v>
      </c>
      <c r="N88" s="25">
        <v>24667</v>
      </c>
      <c r="O88" s="12">
        <v>1</v>
      </c>
      <c r="P88" s="12">
        <v>2</v>
      </c>
      <c r="Q88" s="12">
        <v>2</v>
      </c>
      <c r="R88" s="12">
        <v>0.5</v>
      </c>
      <c r="S88" s="12">
        <v>0</v>
      </c>
      <c r="T88" s="12">
        <v>23</v>
      </c>
      <c r="U88" s="12">
        <v>0</v>
      </c>
      <c r="V88" s="4">
        <v>0</v>
      </c>
      <c r="W88" s="4">
        <f t="shared" si="8"/>
        <v>23</v>
      </c>
      <c r="X88" s="12">
        <v>8</v>
      </c>
      <c r="Y88" s="12">
        <v>4</v>
      </c>
      <c r="Z88" s="12">
        <v>3</v>
      </c>
      <c r="AA88" s="12">
        <v>8</v>
      </c>
      <c r="AB88" s="12">
        <v>10</v>
      </c>
      <c r="AC88" s="12">
        <v>23</v>
      </c>
      <c r="AD88" s="14">
        <f t="shared" si="9"/>
        <v>681129.87</v>
      </c>
      <c r="AE88" s="15">
        <v>673741.87</v>
      </c>
      <c r="AF88" s="15">
        <v>7388</v>
      </c>
      <c r="AG88" s="15">
        <v>0</v>
      </c>
      <c r="AH88" s="16">
        <v>0.8821</v>
      </c>
    </row>
    <row r="89" spans="1:34" x14ac:dyDescent="0.2">
      <c r="A89" s="12" t="s">
        <v>214</v>
      </c>
      <c r="B89" s="12" t="s">
        <v>215</v>
      </c>
      <c r="C89" s="3">
        <v>17305</v>
      </c>
      <c r="D89" s="12">
        <f t="shared" si="5"/>
        <v>7027.9</v>
      </c>
      <c r="E89" s="12">
        <v>6863.5</v>
      </c>
      <c r="F89" s="12">
        <v>129.4</v>
      </c>
      <c r="G89" s="12">
        <v>35</v>
      </c>
      <c r="H89" s="24">
        <f t="shared" si="6"/>
        <v>166</v>
      </c>
      <c r="I89" s="12">
        <v>154</v>
      </c>
      <c r="J89" s="12">
        <v>12</v>
      </c>
      <c r="K89" s="12">
        <v>0</v>
      </c>
      <c r="L89" s="13">
        <f t="shared" si="7"/>
        <v>2007486</v>
      </c>
      <c r="M89" s="25">
        <v>1742138</v>
      </c>
      <c r="N89" s="25">
        <v>265348</v>
      </c>
      <c r="O89" s="12">
        <v>13</v>
      </c>
      <c r="P89" s="12">
        <v>9</v>
      </c>
      <c r="Q89" s="12">
        <v>14.3</v>
      </c>
      <c r="R89" s="12">
        <v>0</v>
      </c>
      <c r="S89" s="12">
        <v>0</v>
      </c>
      <c r="T89" s="12">
        <v>163</v>
      </c>
      <c r="U89" s="12">
        <v>0</v>
      </c>
      <c r="V89" s="4">
        <v>0</v>
      </c>
      <c r="W89" s="4">
        <f t="shared" si="8"/>
        <v>163</v>
      </c>
      <c r="X89" s="12">
        <v>105</v>
      </c>
      <c r="Y89" s="12">
        <v>13</v>
      </c>
      <c r="Z89" s="12">
        <v>15</v>
      </c>
      <c r="AA89" s="12">
        <v>30</v>
      </c>
      <c r="AB89" s="12">
        <v>15</v>
      </c>
      <c r="AC89" s="12">
        <v>163</v>
      </c>
      <c r="AD89" s="14">
        <f t="shared" si="9"/>
        <v>4903143.99</v>
      </c>
      <c r="AE89" s="15">
        <v>4483542.99</v>
      </c>
      <c r="AF89" s="15">
        <v>419601</v>
      </c>
      <c r="AG89" s="15">
        <v>0</v>
      </c>
      <c r="AH89" s="16">
        <v>0.90329999999999999</v>
      </c>
    </row>
    <row r="90" spans="1:34" x14ac:dyDescent="0.2">
      <c r="A90" s="12" t="s">
        <v>216</v>
      </c>
      <c r="B90" s="12" t="s">
        <v>217</v>
      </c>
      <c r="C90" s="3">
        <v>4651</v>
      </c>
      <c r="D90" s="12">
        <f t="shared" si="5"/>
        <v>1850</v>
      </c>
      <c r="E90" s="12">
        <v>1797.2</v>
      </c>
      <c r="F90" s="12">
        <v>39.799999999999997</v>
      </c>
      <c r="G90" s="12">
        <v>13</v>
      </c>
      <c r="H90" s="24">
        <f t="shared" si="6"/>
        <v>19</v>
      </c>
      <c r="I90" s="12">
        <v>17</v>
      </c>
      <c r="J90" s="12">
        <v>2</v>
      </c>
      <c r="K90" s="12">
        <v>0</v>
      </c>
      <c r="L90" s="13">
        <f t="shared" si="7"/>
        <v>206001</v>
      </c>
      <c r="M90" s="25">
        <v>174236.4</v>
      </c>
      <c r="N90" s="25">
        <v>31764.6</v>
      </c>
      <c r="O90" s="12">
        <v>3</v>
      </c>
      <c r="P90" s="12">
        <v>0</v>
      </c>
      <c r="Q90" s="12">
        <v>0</v>
      </c>
      <c r="R90" s="12">
        <v>0</v>
      </c>
      <c r="S90" s="12">
        <v>0</v>
      </c>
      <c r="T90" s="12">
        <v>19</v>
      </c>
      <c r="U90" s="12">
        <v>19</v>
      </c>
      <c r="V90" s="4">
        <v>0</v>
      </c>
      <c r="W90" s="4">
        <f t="shared" si="8"/>
        <v>5</v>
      </c>
      <c r="X90" s="12">
        <v>5</v>
      </c>
      <c r="Y90" s="12">
        <v>0</v>
      </c>
      <c r="Z90" s="12">
        <v>0</v>
      </c>
      <c r="AA90" s="12">
        <v>0</v>
      </c>
      <c r="AB90" s="12">
        <v>5</v>
      </c>
      <c r="AC90" s="12">
        <v>0</v>
      </c>
      <c r="AD90" s="14">
        <f t="shared" si="9"/>
        <v>411279.52999999991</v>
      </c>
      <c r="AE90" s="15">
        <v>366306.99999999994</v>
      </c>
      <c r="AF90" s="15">
        <v>44972.53</v>
      </c>
      <c r="AG90" s="15">
        <v>0</v>
      </c>
      <c r="AH90" s="16">
        <v>0.90329999999999999</v>
      </c>
    </row>
    <row r="91" spans="1:34" x14ac:dyDescent="0.2">
      <c r="A91" s="12" t="s">
        <v>218</v>
      </c>
      <c r="B91" s="12" t="s">
        <v>219</v>
      </c>
      <c r="C91" s="3">
        <v>7334</v>
      </c>
      <c r="D91" s="12">
        <f t="shared" si="5"/>
        <v>4106.2</v>
      </c>
      <c r="E91" s="12">
        <v>3974</v>
      </c>
      <c r="F91" s="12">
        <v>132.20000000000002</v>
      </c>
      <c r="G91" s="12">
        <v>0</v>
      </c>
      <c r="H91" s="24">
        <f t="shared" si="6"/>
        <v>91</v>
      </c>
      <c r="I91" s="12">
        <v>83</v>
      </c>
      <c r="J91" s="12">
        <v>8</v>
      </c>
      <c r="K91" s="12">
        <v>0</v>
      </c>
      <c r="L91" s="13">
        <f t="shared" si="7"/>
        <v>1057304</v>
      </c>
      <c r="M91" s="25">
        <v>904772</v>
      </c>
      <c r="N91" s="25">
        <v>152532</v>
      </c>
      <c r="O91" s="12">
        <v>8</v>
      </c>
      <c r="P91" s="12">
        <v>2</v>
      </c>
      <c r="Q91" s="12">
        <v>6</v>
      </c>
      <c r="R91" s="12">
        <v>0.5</v>
      </c>
      <c r="S91" s="12">
        <v>0</v>
      </c>
      <c r="T91" s="12">
        <v>91</v>
      </c>
      <c r="U91" s="12">
        <v>0</v>
      </c>
      <c r="V91" s="4">
        <v>0</v>
      </c>
      <c r="W91" s="4">
        <f t="shared" si="8"/>
        <v>21</v>
      </c>
      <c r="X91" s="12">
        <v>0</v>
      </c>
      <c r="Y91" s="12">
        <v>21</v>
      </c>
      <c r="Z91" s="12">
        <v>0</v>
      </c>
      <c r="AA91" s="12">
        <v>0</v>
      </c>
      <c r="AB91" s="12">
        <v>19</v>
      </c>
      <c r="AC91" s="12">
        <v>23</v>
      </c>
      <c r="AD91" s="14">
        <f t="shared" si="9"/>
        <v>2103349.7800000003</v>
      </c>
      <c r="AE91" s="15">
        <v>2014029.7800000003</v>
      </c>
      <c r="AF91" s="15">
        <v>89320</v>
      </c>
      <c r="AG91" s="15">
        <v>0</v>
      </c>
      <c r="AH91" s="16">
        <v>0.92600000000000005</v>
      </c>
    </row>
    <row r="92" spans="1:34" x14ac:dyDescent="0.2">
      <c r="A92" s="12" t="s">
        <v>220</v>
      </c>
      <c r="B92" s="12" t="s">
        <v>221</v>
      </c>
      <c r="C92" s="3">
        <v>23185</v>
      </c>
      <c r="D92" s="12">
        <f t="shared" si="5"/>
        <v>12971</v>
      </c>
      <c r="E92" s="12">
        <v>12520</v>
      </c>
      <c r="F92" s="12">
        <v>51</v>
      </c>
      <c r="G92" s="12">
        <v>400</v>
      </c>
      <c r="H92" s="24">
        <f t="shared" si="6"/>
        <v>262</v>
      </c>
      <c r="I92" s="12">
        <v>252</v>
      </c>
      <c r="J92" s="12">
        <v>10</v>
      </c>
      <c r="K92" s="12">
        <v>0</v>
      </c>
      <c r="L92" s="13">
        <f t="shared" si="7"/>
        <v>2364010.4</v>
      </c>
      <c r="M92" s="25">
        <v>2281906.7999999998</v>
      </c>
      <c r="N92" s="25">
        <v>82103.600000000006</v>
      </c>
      <c r="O92" s="12">
        <v>10</v>
      </c>
      <c r="P92" s="12">
        <v>19</v>
      </c>
      <c r="Q92" s="12">
        <v>9</v>
      </c>
      <c r="R92" s="12">
        <v>0</v>
      </c>
      <c r="S92" s="12">
        <v>0</v>
      </c>
      <c r="T92" s="12">
        <v>11</v>
      </c>
      <c r="U92" s="12">
        <v>0</v>
      </c>
      <c r="V92" s="4">
        <v>0</v>
      </c>
      <c r="W92" s="4">
        <f t="shared" si="8"/>
        <v>44</v>
      </c>
      <c r="X92" s="12">
        <v>18</v>
      </c>
      <c r="Y92" s="12">
        <v>18</v>
      </c>
      <c r="Z92" s="12">
        <v>0</v>
      </c>
      <c r="AA92" s="12">
        <v>8</v>
      </c>
      <c r="AB92" s="12">
        <v>4</v>
      </c>
      <c r="AC92" s="12">
        <v>0</v>
      </c>
      <c r="AD92" s="14">
        <f t="shared" si="9"/>
        <v>6718523.6929596867</v>
      </c>
      <c r="AE92" s="15">
        <v>7001793.4799999995</v>
      </c>
      <c r="AF92" s="15">
        <v>-283269.78704031277</v>
      </c>
      <c r="AG92" s="15">
        <v>0</v>
      </c>
      <c r="AH92" s="16">
        <v>0.93600000000000005</v>
      </c>
    </row>
    <row r="93" spans="1:34" x14ac:dyDescent="0.2">
      <c r="A93" s="12" t="s">
        <v>222</v>
      </c>
      <c r="B93" s="12" t="s">
        <v>223</v>
      </c>
      <c r="C93" s="3">
        <v>12466</v>
      </c>
      <c r="D93" s="12">
        <f t="shared" si="5"/>
        <v>5590.0999999999995</v>
      </c>
      <c r="E93" s="12">
        <v>5415.9</v>
      </c>
      <c r="F93" s="12">
        <v>167.2</v>
      </c>
      <c r="G93" s="12">
        <v>7</v>
      </c>
      <c r="H93" s="24">
        <f t="shared" si="6"/>
        <v>126</v>
      </c>
      <c r="I93" s="12">
        <v>112</v>
      </c>
      <c r="J93" s="12">
        <v>14</v>
      </c>
      <c r="K93" s="12">
        <v>0</v>
      </c>
      <c r="L93" s="13">
        <f t="shared" si="7"/>
        <v>1573427</v>
      </c>
      <c r="M93" s="25">
        <v>1311166</v>
      </c>
      <c r="N93" s="25">
        <v>262261</v>
      </c>
      <c r="O93" s="12">
        <v>14</v>
      </c>
      <c r="P93" s="12">
        <v>5.5</v>
      </c>
      <c r="Q93" s="12">
        <v>10</v>
      </c>
      <c r="R93" s="12">
        <v>1.5</v>
      </c>
      <c r="S93" s="12">
        <v>0</v>
      </c>
      <c r="T93" s="12">
        <v>0</v>
      </c>
      <c r="U93" s="12">
        <v>125</v>
      </c>
      <c r="V93" s="4">
        <v>0</v>
      </c>
      <c r="W93" s="4">
        <f t="shared" si="8"/>
        <v>141</v>
      </c>
      <c r="X93" s="12">
        <v>0</v>
      </c>
      <c r="Y93" s="12">
        <v>0</v>
      </c>
      <c r="Z93" s="12">
        <v>0</v>
      </c>
      <c r="AA93" s="12">
        <v>141</v>
      </c>
      <c r="AB93" s="12">
        <v>20</v>
      </c>
      <c r="AC93" s="12">
        <v>141</v>
      </c>
      <c r="AD93" s="14">
        <f t="shared" si="9"/>
        <v>3446743.8100000005</v>
      </c>
      <c r="AE93" s="15">
        <v>3170726.0000000005</v>
      </c>
      <c r="AF93" s="15">
        <v>276017.81</v>
      </c>
      <c r="AG93" s="15">
        <v>0</v>
      </c>
      <c r="AH93" s="16">
        <v>0.90359999999999996</v>
      </c>
    </row>
    <row r="94" spans="1:34" x14ac:dyDescent="0.2">
      <c r="A94" s="12" t="s">
        <v>224</v>
      </c>
      <c r="B94" s="12" t="s">
        <v>225</v>
      </c>
      <c r="C94" s="3">
        <v>19318</v>
      </c>
      <c r="D94" s="12">
        <f t="shared" si="5"/>
        <v>9757</v>
      </c>
      <c r="E94" s="12">
        <v>9524</v>
      </c>
      <c r="F94" s="12">
        <v>233</v>
      </c>
      <c r="G94" s="12">
        <v>0</v>
      </c>
      <c r="H94" s="24">
        <f t="shared" si="6"/>
        <v>187</v>
      </c>
      <c r="I94" s="12">
        <v>168</v>
      </c>
      <c r="J94" s="12">
        <v>19</v>
      </c>
      <c r="K94" s="12">
        <v>0</v>
      </c>
      <c r="L94" s="13">
        <f t="shared" si="7"/>
        <v>2300869</v>
      </c>
      <c r="M94" s="25">
        <v>1851433</v>
      </c>
      <c r="N94" s="25">
        <v>449436</v>
      </c>
      <c r="O94" s="12">
        <v>19</v>
      </c>
      <c r="P94" s="12">
        <v>10</v>
      </c>
      <c r="Q94" s="12">
        <v>12</v>
      </c>
      <c r="R94" s="12">
        <v>1</v>
      </c>
      <c r="S94" s="12">
        <v>0</v>
      </c>
      <c r="T94" s="12">
        <v>202</v>
      </c>
      <c r="U94" s="12">
        <v>0</v>
      </c>
      <c r="V94" s="4">
        <v>0</v>
      </c>
      <c r="W94" s="4">
        <f t="shared" si="8"/>
        <v>202</v>
      </c>
      <c r="X94" s="12">
        <v>0</v>
      </c>
      <c r="Y94" s="12">
        <v>0</v>
      </c>
      <c r="Z94" s="12">
        <v>202</v>
      </c>
      <c r="AA94" s="12">
        <v>0</v>
      </c>
      <c r="AB94" s="12">
        <v>6</v>
      </c>
      <c r="AC94" s="12">
        <v>202</v>
      </c>
      <c r="AD94" s="14">
        <f t="shared" si="9"/>
        <v>5155630.1499999994</v>
      </c>
      <c r="AE94" s="15">
        <v>4655511.1499999994</v>
      </c>
      <c r="AF94" s="15">
        <v>500119</v>
      </c>
      <c r="AG94" s="15">
        <v>0</v>
      </c>
      <c r="AH94" s="16">
        <v>0.8962</v>
      </c>
    </row>
    <row r="95" spans="1:34" x14ac:dyDescent="0.2">
      <c r="A95" s="12" t="s">
        <v>226</v>
      </c>
      <c r="B95" s="12" t="s">
        <v>227</v>
      </c>
      <c r="C95" s="3">
        <v>8111</v>
      </c>
      <c r="D95" s="12">
        <f t="shared" si="5"/>
        <v>3917</v>
      </c>
      <c r="E95" s="12">
        <v>3796</v>
      </c>
      <c r="F95" s="12">
        <v>113</v>
      </c>
      <c r="G95" s="12">
        <v>8</v>
      </c>
      <c r="H95" s="24">
        <f t="shared" si="6"/>
        <v>95</v>
      </c>
      <c r="I95" s="12">
        <v>87</v>
      </c>
      <c r="J95" s="12">
        <v>8</v>
      </c>
      <c r="K95" s="12">
        <v>0</v>
      </c>
      <c r="L95" s="13">
        <f t="shared" si="7"/>
        <v>1278187</v>
      </c>
      <c r="M95" s="17">
        <v>1071591</v>
      </c>
      <c r="N95" s="17">
        <v>206596</v>
      </c>
      <c r="O95" s="12">
        <v>8</v>
      </c>
      <c r="P95" s="12">
        <v>3</v>
      </c>
      <c r="Q95" s="12">
        <v>11.6</v>
      </c>
      <c r="R95" s="12">
        <v>2</v>
      </c>
      <c r="S95" s="12">
        <v>0</v>
      </c>
      <c r="T95" s="12">
        <v>95</v>
      </c>
      <c r="U95" s="12">
        <v>0</v>
      </c>
      <c r="V95" s="4">
        <v>0</v>
      </c>
      <c r="W95" s="4">
        <f t="shared" si="8"/>
        <v>15</v>
      </c>
      <c r="X95" s="12">
        <v>0</v>
      </c>
      <c r="Y95" s="12">
        <v>0</v>
      </c>
      <c r="Z95" s="12">
        <v>0</v>
      </c>
      <c r="AA95" s="12">
        <v>15</v>
      </c>
      <c r="AB95" s="12">
        <v>9</v>
      </c>
      <c r="AC95" s="12">
        <v>98</v>
      </c>
      <c r="AD95" s="14">
        <f t="shared" si="9"/>
        <v>2843337.2237875224</v>
      </c>
      <c r="AE95" s="15">
        <v>2455483.5</v>
      </c>
      <c r="AF95" s="15">
        <v>387853.72378752241</v>
      </c>
      <c r="AG95" s="15">
        <v>0</v>
      </c>
      <c r="AH95" s="16">
        <v>0.88570000000000004</v>
      </c>
    </row>
    <row r="96" spans="1:34" x14ac:dyDescent="0.2">
      <c r="A96" s="12" t="s">
        <v>228</v>
      </c>
      <c r="B96" s="12" t="s">
        <v>229</v>
      </c>
      <c r="C96" s="3">
        <v>8358</v>
      </c>
      <c r="D96" s="12">
        <f t="shared" si="5"/>
        <v>5157.9999999999991</v>
      </c>
      <c r="E96" s="12">
        <v>5092.5999999999995</v>
      </c>
      <c r="F96" s="12">
        <v>65.400000000000006</v>
      </c>
      <c r="G96" s="12">
        <v>0</v>
      </c>
      <c r="H96" s="24">
        <f t="shared" si="6"/>
        <v>135</v>
      </c>
      <c r="I96" s="12">
        <v>129</v>
      </c>
      <c r="J96" s="12">
        <v>6</v>
      </c>
      <c r="K96" s="12">
        <v>0</v>
      </c>
      <c r="L96" s="13">
        <f t="shared" si="7"/>
        <v>1603985.7999999998</v>
      </c>
      <c r="M96" s="25">
        <v>1487752.9</v>
      </c>
      <c r="N96" s="25">
        <v>116232.9</v>
      </c>
      <c r="O96" s="12">
        <v>7</v>
      </c>
      <c r="P96" s="12">
        <v>2</v>
      </c>
      <c r="Q96" s="12">
        <v>10</v>
      </c>
      <c r="R96" s="12">
        <v>0</v>
      </c>
      <c r="S96" s="12">
        <v>0</v>
      </c>
      <c r="T96" s="12">
        <v>0</v>
      </c>
      <c r="U96" s="12">
        <v>135</v>
      </c>
      <c r="V96" s="4">
        <v>0</v>
      </c>
      <c r="W96" s="4">
        <f t="shared" si="8"/>
        <v>129</v>
      </c>
      <c r="X96" s="12">
        <v>0</v>
      </c>
      <c r="Y96" s="12">
        <v>0</v>
      </c>
      <c r="Z96" s="12">
        <v>114</v>
      </c>
      <c r="AA96" s="12">
        <v>15</v>
      </c>
      <c r="AB96" s="12">
        <v>15</v>
      </c>
      <c r="AC96" s="12">
        <v>135</v>
      </c>
      <c r="AD96" s="14">
        <f t="shared" si="9"/>
        <v>2816023.8949999996</v>
      </c>
      <c r="AE96" s="15">
        <v>2807881.9999999995</v>
      </c>
      <c r="AF96" s="15">
        <v>8141.8950000000004</v>
      </c>
      <c r="AG96" s="15">
        <v>0</v>
      </c>
      <c r="AH96" s="16">
        <v>0.97130000000000005</v>
      </c>
    </row>
    <row r="97" spans="1:34" x14ac:dyDescent="0.2">
      <c r="A97" s="12" t="s">
        <v>230</v>
      </c>
      <c r="B97" s="12" t="s">
        <v>231</v>
      </c>
      <c r="C97" s="3">
        <v>3028</v>
      </c>
      <c r="D97" s="12">
        <f t="shared" si="5"/>
        <v>1536</v>
      </c>
      <c r="E97" s="12">
        <v>1518</v>
      </c>
      <c r="F97" s="12">
        <v>18</v>
      </c>
      <c r="G97" s="12">
        <v>0</v>
      </c>
      <c r="H97" s="24">
        <f t="shared" si="6"/>
        <v>26</v>
      </c>
      <c r="I97" s="12">
        <v>25</v>
      </c>
      <c r="J97" s="12">
        <v>1</v>
      </c>
      <c r="K97" s="12">
        <v>0</v>
      </c>
      <c r="L97" s="13">
        <f t="shared" si="7"/>
        <v>255208</v>
      </c>
      <c r="M97" s="25">
        <v>242023</v>
      </c>
      <c r="N97" s="25">
        <v>13185</v>
      </c>
      <c r="O97" s="12">
        <v>1</v>
      </c>
      <c r="P97" s="12">
        <v>0</v>
      </c>
      <c r="Q97" s="12">
        <v>0</v>
      </c>
      <c r="R97" s="12">
        <v>0</v>
      </c>
      <c r="S97" s="12">
        <v>0</v>
      </c>
      <c r="T97" s="12">
        <v>0</v>
      </c>
      <c r="U97" s="12">
        <v>26</v>
      </c>
      <c r="V97" s="4">
        <v>0</v>
      </c>
      <c r="W97" s="4">
        <f t="shared" si="8"/>
        <v>26</v>
      </c>
      <c r="X97" s="12">
        <v>0</v>
      </c>
      <c r="Y97" s="12">
        <v>0</v>
      </c>
      <c r="Z97" s="12">
        <v>0</v>
      </c>
      <c r="AA97" s="12">
        <v>26</v>
      </c>
      <c r="AB97" s="12">
        <v>6</v>
      </c>
      <c r="AC97" s="12">
        <v>26</v>
      </c>
      <c r="AD97" s="14">
        <f t="shared" si="9"/>
        <v>355704.06</v>
      </c>
      <c r="AE97" s="15">
        <v>325111.06</v>
      </c>
      <c r="AF97" s="15">
        <v>30593</v>
      </c>
      <c r="AG97" s="15">
        <v>0</v>
      </c>
      <c r="AH97" s="16">
        <v>0.97130000000000005</v>
      </c>
    </row>
    <row r="98" spans="1:34" x14ac:dyDescent="0.2">
      <c r="A98" s="12" t="s">
        <v>232</v>
      </c>
      <c r="B98" s="12" t="s">
        <v>233</v>
      </c>
      <c r="C98" s="3">
        <v>5871</v>
      </c>
      <c r="D98" s="12">
        <f t="shared" si="5"/>
        <v>3572</v>
      </c>
      <c r="E98" s="12">
        <v>3433.2</v>
      </c>
      <c r="F98" s="12">
        <v>138.80000000000001</v>
      </c>
      <c r="G98" s="12">
        <v>0</v>
      </c>
      <c r="H98" s="24">
        <f t="shared" si="6"/>
        <v>75</v>
      </c>
      <c r="I98" s="12">
        <v>66</v>
      </c>
      <c r="J98" s="12">
        <v>9</v>
      </c>
      <c r="K98" s="12">
        <v>0</v>
      </c>
      <c r="L98" s="13">
        <f t="shared" si="7"/>
        <v>1125508</v>
      </c>
      <c r="M98" s="25">
        <v>983832</v>
      </c>
      <c r="N98" s="25">
        <v>141676</v>
      </c>
      <c r="O98" s="12">
        <v>9</v>
      </c>
      <c r="P98" s="12">
        <v>2.5</v>
      </c>
      <c r="Q98" s="12">
        <v>10</v>
      </c>
      <c r="R98" s="12">
        <v>1</v>
      </c>
      <c r="S98" s="12">
        <v>0</v>
      </c>
      <c r="T98" s="12">
        <v>75</v>
      </c>
      <c r="U98" s="12">
        <v>0</v>
      </c>
      <c r="V98" s="4">
        <v>0</v>
      </c>
      <c r="W98" s="4">
        <f t="shared" si="8"/>
        <v>75</v>
      </c>
      <c r="X98" s="12">
        <v>67</v>
      </c>
      <c r="Y98" s="12">
        <v>0</v>
      </c>
      <c r="Z98" s="12">
        <v>0</v>
      </c>
      <c r="AA98" s="12">
        <v>8</v>
      </c>
      <c r="AB98" s="12">
        <v>13</v>
      </c>
      <c r="AC98" s="12">
        <v>75</v>
      </c>
      <c r="AD98" s="14">
        <f t="shared" si="9"/>
        <v>1920160.51</v>
      </c>
      <c r="AE98" s="15">
        <v>1852248.5</v>
      </c>
      <c r="AF98" s="15">
        <v>67912.010000000009</v>
      </c>
      <c r="AG98" s="15">
        <v>0</v>
      </c>
      <c r="AH98" s="16">
        <v>0.94910000000000005</v>
      </c>
    </row>
    <row r="99" spans="1:34" x14ac:dyDescent="0.2">
      <c r="A99" s="12" t="s">
        <v>234</v>
      </c>
      <c r="B99" s="12" t="s">
        <v>235</v>
      </c>
      <c r="C99" s="3">
        <v>8465</v>
      </c>
      <c r="D99" s="12">
        <f t="shared" si="5"/>
        <v>3452.1</v>
      </c>
      <c r="E99" s="12">
        <v>3286</v>
      </c>
      <c r="F99" s="12">
        <v>158.1</v>
      </c>
      <c r="G99" s="12">
        <v>8</v>
      </c>
      <c r="H99" s="24">
        <f t="shared" si="6"/>
        <v>92</v>
      </c>
      <c r="I99" s="12">
        <v>81</v>
      </c>
      <c r="J99" s="12">
        <v>11</v>
      </c>
      <c r="K99" s="12">
        <v>0</v>
      </c>
      <c r="L99" s="13">
        <f t="shared" si="7"/>
        <v>1018210</v>
      </c>
      <c r="M99" s="25">
        <v>853992</v>
      </c>
      <c r="N99" s="25">
        <v>164218</v>
      </c>
      <c r="O99" s="12">
        <v>11</v>
      </c>
      <c r="P99" s="12">
        <v>2</v>
      </c>
      <c r="Q99" s="12">
        <v>6</v>
      </c>
      <c r="R99" s="12">
        <v>1</v>
      </c>
      <c r="S99" s="12">
        <v>0</v>
      </c>
      <c r="T99" s="12">
        <v>92</v>
      </c>
      <c r="U99" s="12">
        <v>0</v>
      </c>
      <c r="V99" s="4">
        <v>0</v>
      </c>
      <c r="W99" s="4">
        <f t="shared" si="8"/>
        <v>92</v>
      </c>
      <c r="X99" s="12">
        <v>0</v>
      </c>
      <c r="Y99" s="12">
        <v>0</v>
      </c>
      <c r="Z99" s="12">
        <v>0</v>
      </c>
      <c r="AA99" s="12">
        <v>92</v>
      </c>
      <c r="AB99" s="12">
        <v>16</v>
      </c>
      <c r="AC99" s="12">
        <v>0</v>
      </c>
      <c r="AD99" s="14">
        <f t="shared" si="9"/>
        <v>1983932.31</v>
      </c>
      <c r="AE99" s="15">
        <v>1719226.31</v>
      </c>
      <c r="AF99" s="15">
        <v>264706</v>
      </c>
      <c r="AG99" s="15">
        <v>0</v>
      </c>
      <c r="AH99" s="16">
        <v>0.89349999999999996</v>
      </c>
    </row>
    <row r="100" spans="1:34" x14ac:dyDescent="0.2">
      <c r="A100" s="12" t="s">
        <v>236</v>
      </c>
      <c r="B100" s="12" t="s">
        <v>237</v>
      </c>
      <c r="C100" s="3">
        <v>6058</v>
      </c>
      <c r="D100" s="12">
        <f t="shared" si="5"/>
        <v>2868</v>
      </c>
      <c r="E100" s="12">
        <v>2730</v>
      </c>
      <c r="F100" s="12">
        <v>122</v>
      </c>
      <c r="G100" s="12">
        <v>16</v>
      </c>
      <c r="H100" s="24">
        <f t="shared" si="6"/>
        <v>80</v>
      </c>
      <c r="I100" s="12">
        <v>70</v>
      </c>
      <c r="J100" s="12">
        <v>10</v>
      </c>
      <c r="K100" s="12">
        <v>0</v>
      </c>
      <c r="L100" s="13">
        <f t="shared" si="7"/>
        <v>1292544</v>
      </c>
      <c r="M100" s="25">
        <v>1107121</v>
      </c>
      <c r="N100" s="25">
        <v>185423</v>
      </c>
      <c r="O100" s="12">
        <v>10</v>
      </c>
      <c r="P100" s="12">
        <v>2</v>
      </c>
      <c r="Q100" s="12">
        <v>7</v>
      </c>
      <c r="R100" s="12">
        <v>0</v>
      </c>
      <c r="S100" s="12">
        <v>0</v>
      </c>
      <c r="T100" s="12">
        <v>81</v>
      </c>
      <c r="U100" s="12">
        <v>0</v>
      </c>
      <c r="V100" s="4">
        <v>0</v>
      </c>
      <c r="W100" s="4">
        <f t="shared" si="8"/>
        <v>36</v>
      </c>
      <c r="X100" s="12">
        <v>9</v>
      </c>
      <c r="Y100" s="12">
        <v>9</v>
      </c>
      <c r="Z100" s="12">
        <v>3</v>
      </c>
      <c r="AA100" s="12">
        <v>15</v>
      </c>
      <c r="AB100" s="12">
        <v>17</v>
      </c>
      <c r="AC100" s="12">
        <v>0</v>
      </c>
      <c r="AD100" s="14">
        <f t="shared" si="9"/>
        <v>2513719.75</v>
      </c>
      <c r="AE100" s="15">
        <v>2102436.75</v>
      </c>
      <c r="AF100" s="15">
        <v>411283</v>
      </c>
      <c r="AG100" s="15">
        <v>0</v>
      </c>
      <c r="AH100" s="16">
        <v>0.85750000000000004</v>
      </c>
    </row>
    <row r="101" spans="1:34" x14ac:dyDescent="0.2">
      <c r="A101" s="12" t="s">
        <v>238</v>
      </c>
      <c r="B101" s="12" t="s">
        <v>239</v>
      </c>
      <c r="C101" s="3">
        <v>8015</v>
      </c>
      <c r="D101" s="12">
        <f t="shared" si="5"/>
        <v>3668</v>
      </c>
      <c r="E101" s="12">
        <v>3242</v>
      </c>
      <c r="F101" s="12">
        <v>412</v>
      </c>
      <c r="G101" s="12">
        <v>14</v>
      </c>
      <c r="H101" s="24">
        <f t="shared" si="6"/>
        <v>88</v>
      </c>
      <c r="I101" s="12">
        <v>82</v>
      </c>
      <c r="J101" s="12">
        <v>6</v>
      </c>
      <c r="K101" s="12">
        <v>0</v>
      </c>
      <c r="L101" s="13">
        <f t="shared" si="7"/>
        <v>1033858</v>
      </c>
      <c r="M101" s="25">
        <v>951065</v>
      </c>
      <c r="N101" s="25">
        <v>82793</v>
      </c>
      <c r="O101" s="12">
        <v>6</v>
      </c>
      <c r="P101" s="12">
        <v>2</v>
      </c>
      <c r="Q101" s="12">
        <v>8</v>
      </c>
      <c r="R101" s="12">
        <v>0</v>
      </c>
      <c r="S101" s="12">
        <v>0</v>
      </c>
      <c r="T101" s="12">
        <v>0</v>
      </c>
      <c r="U101" s="12">
        <v>87</v>
      </c>
      <c r="V101" s="4">
        <v>0</v>
      </c>
      <c r="W101" s="4">
        <f t="shared" si="8"/>
        <v>41</v>
      </c>
      <c r="X101" s="12">
        <v>0</v>
      </c>
      <c r="Y101" s="12">
        <v>0</v>
      </c>
      <c r="Z101" s="12">
        <v>0</v>
      </c>
      <c r="AA101" s="12">
        <v>41</v>
      </c>
      <c r="AB101" s="12">
        <v>41</v>
      </c>
      <c r="AC101" s="12">
        <v>87</v>
      </c>
      <c r="AD101" s="14">
        <f t="shared" si="9"/>
        <v>2572631.17</v>
      </c>
      <c r="AE101" s="15">
        <v>2399264.17</v>
      </c>
      <c r="AF101" s="15">
        <v>173367</v>
      </c>
      <c r="AG101" s="15">
        <v>0</v>
      </c>
      <c r="AH101" s="16">
        <v>1</v>
      </c>
    </row>
    <row r="102" spans="1:34" x14ac:dyDescent="0.2">
      <c r="A102" s="12" t="s">
        <v>240</v>
      </c>
      <c r="B102" s="12" t="s">
        <v>241</v>
      </c>
      <c r="C102" s="3">
        <v>1180</v>
      </c>
      <c r="D102" s="12">
        <f t="shared" si="5"/>
        <v>489</v>
      </c>
      <c r="E102" s="12">
        <v>487</v>
      </c>
      <c r="F102" s="12">
        <v>2</v>
      </c>
      <c r="G102" s="12">
        <v>0</v>
      </c>
      <c r="H102" s="24">
        <f t="shared" si="6"/>
        <v>7</v>
      </c>
      <c r="I102" s="12">
        <v>7</v>
      </c>
      <c r="J102" s="12">
        <v>0</v>
      </c>
      <c r="K102" s="12">
        <v>0</v>
      </c>
      <c r="L102" s="13">
        <f t="shared" si="7"/>
        <v>55987</v>
      </c>
      <c r="M102" s="25">
        <v>55987</v>
      </c>
      <c r="N102" s="25">
        <v>0</v>
      </c>
      <c r="O102" s="12">
        <v>0</v>
      </c>
      <c r="P102" s="12">
        <v>0</v>
      </c>
      <c r="Q102" s="12">
        <v>0</v>
      </c>
      <c r="R102" s="12">
        <v>0.2</v>
      </c>
      <c r="S102" s="12">
        <v>0</v>
      </c>
      <c r="T102" s="12">
        <v>0</v>
      </c>
      <c r="U102" s="12">
        <v>7</v>
      </c>
      <c r="V102" s="4">
        <v>0</v>
      </c>
      <c r="W102" s="4">
        <f t="shared" si="8"/>
        <v>7</v>
      </c>
      <c r="X102" s="12">
        <v>0</v>
      </c>
      <c r="Y102" s="12">
        <v>0</v>
      </c>
      <c r="Z102" s="12">
        <v>0</v>
      </c>
      <c r="AA102" s="12">
        <v>7</v>
      </c>
      <c r="AB102" s="12">
        <v>7</v>
      </c>
      <c r="AC102" s="12">
        <v>7</v>
      </c>
      <c r="AD102" s="14">
        <f t="shared" si="9"/>
        <v>43445.51</v>
      </c>
      <c r="AE102" s="15">
        <v>6055</v>
      </c>
      <c r="AF102" s="15">
        <v>37390.51</v>
      </c>
      <c r="AG102" s="15">
        <v>0</v>
      </c>
      <c r="AH102" s="16">
        <v>1</v>
      </c>
    </row>
    <row r="103" spans="1:34" x14ac:dyDescent="0.2">
      <c r="A103" s="12" t="s">
        <v>242</v>
      </c>
      <c r="B103" s="12" t="s">
        <v>243</v>
      </c>
      <c r="C103" s="3">
        <v>1601</v>
      </c>
      <c r="D103" s="12">
        <f t="shared" si="5"/>
        <v>713</v>
      </c>
      <c r="E103" s="12">
        <v>699</v>
      </c>
      <c r="F103" s="12">
        <v>14</v>
      </c>
      <c r="G103" s="12">
        <v>0</v>
      </c>
      <c r="H103" s="24">
        <f t="shared" si="6"/>
        <v>13</v>
      </c>
      <c r="I103" s="12">
        <v>12</v>
      </c>
      <c r="J103" s="12">
        <v>1</v>
      </c>
      <c r="K103" s="12">
        <v>0</v>
      </c>
      <c r="L103" s="13">
        <f t="shared" si="7"/>
        <v>85439</v>
      </c>
      <c r="M103" s="25">
        <v>78613</v>
      </c>
      <c r="N103" s="25">
        <v>6826</v>
      </c>
      <c r="O103" s="12">
        <v>1</v>
      </c>
      <c r="P103" s="12">
        <v>0</v>
      </c>
      <c r="Q103" s="12">
        <v>0</v>
      </c>
      <c r="R103" s="12">
        <v>0</v>
      </c>
      <c r="S103" s="12">
        <v>0</v>
      </c>
      <c r="T103" s="12">
        <v>0</v>
      </c>
      <c r="U103" s="12">
        <v>13</v>
      </c>
      <c r="V103" s="4">
        <v>0</v>
      </c>
      <c r="W103" s="4">
        <f t="shared" si="8"/>
        <v>10</v>
      </c>
      <c r="X103" s="12">
        <v>0</v>
      </c>
      <c r="Y103" s="12">
        <v>0</v>
      </c>
      <c r="Z103" s="12">
        <v>0</v>
      </c>
      <c r="AA103" s="12">
        <v>10</v>
      </c>
      <c r="AB103" s="12">
        <v>10</v>
      </c>
      <c r="AC103" s="12">
        <v>13</v>
      </c>
      <c r="AD103" s="14">
        <f t="shared" si="9"/>
        <v>67679.13</v>
      </c>
      <c r="AE103" s="15">
        <v>34422.130000000005</v>
      </c>
      <c r="AF103" s="15">
        <v>33257</v>
      </c>
      <c r="AG103" s="15">
        <v>0</v>
      </c>
      <c r="AH103" s="16">
        <v>1</v>
      </c>
    </row>
    <row r="104" spans="1:34" x14ac:dyDescent="0.2">
      <c r="A104" s="12" t="s">
        <v>244</v>
      </c>
      <c r="B104" s="12" t="s">
        <v>245</v>
      </c>
      <c r="C104" s="3">
        <v>1965</v>
      </c>
      <c r="D104" s="12">
        <f t="shared" si="5"/>
        <v>940</v>
      </c>
      <c r="E104" s="12">
        <v>940</v>
      </c>
      <c r="F104" s="12">
        <v>0</v>
      </c>
      <c r="G104" s="12">
        <v>0</v>
      </c>
      <c r="H104" s="24">
        <f t="shared" si="6"/>
        <v>22</v>
      </c>
      <c r="I104" s="12">
        <v>22</v>
      </c>
      <c r="J104" s="12">
        <v>0</v>
      </c>
      <c r="K104" s="12">
        <v>0</v>
      </c>
      <c r="L104" s="13">
        <f t="shared" si="7"/>
        <v>227054</v>
      </c>
      <c r="M104" s="25">
        <v>227054</v>
      </c>
      <c r="N104" s="25">
        <v>0</v>
      </c>
      <c r="O104" s="12">
        <v>0</v>
      </c>
      <c r="P104" s="12">
        <v>2</v>
      </c>
      <c r="Q104" s="12">
        <v>3</v>
      </c>
      <c r="R104" s="12">
        <v>0</v>
      </c>
      <c r="S104" s="12">
        <v>0</v>
      </c>
      <c r="T104" s="12">
        <v>22</v>
      </c>
      <c r="U104" s="12">
        <v>0</v>
      </c>
      <c r="V104" s="4">
        <v>0</v>
      </c>
      <c r="W104" s="4">
        <f t="shared" si="8"/>
        <v>3</v>
      </c>
      <c r="X104" s="12">
        <v>0</v>
      </c>
      <c r="Y104" s="12">
        <v>0</v>
      </c>
      <c r="Z104" s="12">
        <v>0</v>
      </c>
      <c r="AA104" s="12">
        <v>3</v>
      </c>
      <c r="AB104" s="12">
        <v>19</v>
      </c>
      <c r="AC104" s="12">
        <v>24</v>
      </c>
      <c r="AD104" s="14">
        <f t="shared" si="9"/>
        <v>737535.58</v>
      </c>
      <c r="AE104" s="15">
        <v>706825.08</v>
      </c>
      <c r="AF104" s="15">
        <v>30710.5</v>
      </c>
      <c r="AG104" s="15">
        <v>0</v>
      </c>
      <c r="AH104" s="16">
        <v>0.95250000000000001</v>
      </c>
    </row>
    <row r="105" spans="1:34" x14ac:dyDescent="0.2">
      <c r="A105" s="12" t="s">
        <v>246</v>
      </c>
      <c r="B105" s="12" t="s">
        <v>247</v>
      </c>
      <c r="C105" s="3">
        <v>3412</v>
      </c>
      <c r="D105" s="12">
        <f t="shared" si="5"/>
        <v>1222</v>
      </c>
      <c r="E105" s="12">
        <v>1190</v>
      </c>
      <c r="F105" s="12">
        <v>32</v>
      </c>
      <c r="G105" s="12">
        <v>0</v>
      </c>
      <c r="H105" s="24">
        <f t="shared" si="6"/>
        <v>35</v>
      </c>
      <c r="I105" s="12">
        <v>31</v>
      </c>
      <c r="J105" s="12">
        <v>4</v>
      </c>
      <c r="K105" s="12">
        <v>0</v>
      </c>
      <c r="L105" s="13">
        <f t="shared" si="7"/>
        <v>375313</v>
      </c>
      <c r="M105" s="25">
        <v>303243</v>
      </c>
      <c r="N105" s="25">
        <v>72070</v>
      </c>
      <c r="O105" s="12">
        <v>4</v>
      </c>
      <c r="P105" s="12">
        <v>1.5</v>
      </c>
      <c r="Q105" s="12">
        <v>3.75</v>
      </c>
      <c r="R105" s="12">
        <v>0</v>
      </c>
      <c r="S105" s="12">
        <v>0</v>
      </c>
      <c r="T105" s="12">
        <v>35</v>
      </c>
      <c r="U105" s="12">
        <v>0</v>
      </c>
      <c r="V105" s="4">
        <v>0</v>
      </c>
      <c r="W105" s="4">
        <f t="shared" si="8"/>
        <v>35</v>
      </c>
      <c r="X105" s="12">
        <v>0</v>
      </c>
      <c r="Y105" s="12">
        <v>10</v>
      </c>
      <c r="Z105" s="12">
        <v>0</v>
      </c>
      <c r="AA105" s="12">
        <v>25</v>
      </c>
      <c r="AB105" s="12">
        <v>19</v>
      </c>
      <c r="AC105" s="12">
        <v>35</v>
      </c>
      <c r="AD105" s="14">
        <f t="shared" si="9"/>
        <v>1076457.78</v>
      </c>
      <c r="AE105" s="15">
        <v>969275.33000000007</v>
      </c>
      <c r="AF105" s="15">
        <v>107182.45</v>
      </c>
      <c r="AG105" s="15">
        <v>0</v>
      </c>
      <c r="AH105" s="16">
        <v>0.87709999999999999</v>
      </c>
    </row>
    <row r="106" spans="1:34" x14ac:dyDescent="0.2">
      <c r="A106" s="12" t="s">
        <v>248</v>
      </c>
      <c r="B106" s="12" t="s">
        <v>249</v>
      </c>
      <c r="C106" s="3">
        <v>610</v>
      </c>
      <c r="D106" s="12">
        <f t="shared" si="5"/>
        <v>338.79999999999995</v>
      </c>
      <c r="E106" s="12">
        <v>338.79999999999995</v>
      </c>
      <c r="F106" s="12">
        <v>0</v>
      </c>
      <c r="G106" s="12">
        <v>0</v>
      </c>
      <c r="H106" s="24">
        <f t="shared" si="6"/>
        <v>11</v>
      </c>
      <c r="I106" s="12">
        <v>10</v>
      </c>
      <c r="J106" s="12">
        <v>0</v>
      </c>
      <c r="K106" s="12">
        <v>1</v>
      </c>
      <c r="L106" s="13">
        <f t="shared" si="7"/>
        <v>99301</v>
      </c>
      <c r="M106" s="25">
        <v>99301</v>
      </c>
      <c r="N106" s="25">
        <v>0</v>
      </c>
      <c r="O106" s="12">
        <v>1</v>
      </c>
      <c r="P106" s="12">
        <v>0</v>
      </c>
      <c r="Q106" s="12">
        <v>2</v>
      </c>
      <c r="R106" s="12">
        <v>0</v>
      </c>
      <c r="S106" s="12">
        <v>0</v>
      </c>
      <c r="T106" s="12">
        <v>10</v>
      </c>
      <c r="U106" s="12">
        <v>0</v>
      </c>
      <c r="V106" s="4">
        <v>0</v>
      </c>
      <c r="W106" s="4">
        <f t="shared" si="8"/>
        <v>10</v>
      </c>
      <c r="X106" s="12">
        <v>0</v>
      </c>
      <c r="Y106" s="12">
        <v>0</v>
      </c>
      <c r="Z106" s="12">
        <v>0</v>
      </c>
      <c r="AA106" s="12">
        <v>10</v>
      </c>
      <c r="AB106" s="12">
        <v>10</v>
      </c>
      <c r="AC106" s="12">
        <v>10</v>
      </c>
      <c r="AD106" s="14">
        <f t="shared" si="9"/>
        <v>175178.73</v>
      </c>
      <c r="AE106" s="15">
        <v>175178.73</v>
      </c>
      <c r="AF106" s="15">
        <v>0</v>
      </c>
      <c r="AG106" s="15">
        <v>0</v>
      </c>
      <c r="AH106" s="16">
        <v>1</v>
      </c>
    </row>
    <row r="107" spans="1:34" x14ac:dyDescent="0.2">
      <c r="A107" s="12" t="s">
        <v>250</v>
      </c>
      <c r="B107" s="12" t="s">
        <v>251</v>
      </c>
      <c r="C107" s="3">
        <v>41971</v>
      </c>
      <c r="D107" s="12">
        <f t="shared" si="5"/>
        <v>22823</v>
      </c>
      <c r="E107" s="12">
        <v>22215.599999999999</v>
      </c>
      <c r="F107" s="12">
        <v>584.4</v>
      </c>
      <c r="G107" s="12">
        <v>23</v>
      </c>
      <c r="H107" s="24">
        <f t="shared" si="6"/>
        <v>292</v>
      </c>
      <c r="I107" s="12">
        <v>233</v>
      </c>
      <c r="J107" s="12">
        <v>59</v>
      </c>
      <c r="K107" s="12">
        <v>0</v>
      </c>
      <c r="L107" s="13">
        <f t="shared" si="7"/>
        <v>4883178</v>
      </c>
      <c r="M107" s="17">
        <v>3653529</v>
      </c>
      <c r="N107" s="17">
        <v>1229649</v>
      </c>
      <c r="O107" s="12">
        <v>70</v>
      </c>
      <c r="P107" s="12">
        <v>27</v>
      </c>
      <c r="Q107" s="12">
        <v>24</v>
      </c>
      <c r="R107" s="12">
        <v>0</v>
      </c>
      <c r="S107" s="12">
        <v>0</v>
      </c>
      <c r="T107" s="12">
        <v>286</v>
      </c>
      <c r="U107" s="12">
        <v>0</v>
      </c>
      <c r="V107" s="4">
        <v>0</v>
      </c>
      <c r="W107" s="4">
        <f t="shared" si="8"/>
        <v>286</v>
      </c>
      <c r="X107" s="12">
        <v>0</v>
      </c>
      <c r="Y107" s="12">
        <v>0</v>
      </c>
      <c r="Z107" s="12">
        <v>0</v>
      </c>
      <c r="AA107" s="12">
        <v>286</v>
      </c>
      <c r="AB107" s="12">
        <v>29</v>
      </c>
      <c r="AC107" s="12">
        <v>286</v>
      </c>
      <c r="AD107" s="14">
        <f t="shared" si="9"/>
        <v>16043061.968107015</v>
      </c>
      <c r="AE107" s="15">
        <v>14704653.790000001</v>
      </c>
      <c r="AF107" s="15">
        <v>1338408.1781070137</v>
      </c>
      <c r="AG107" s="15">
        <v>0</v>
      </c>
      <c r="AH107" s="16">
        <v>0.92090000000000005</v>
      </c>
    </row>
    <row r="108" spans="1:34" x14ac:dyDescent="0.2">
      <c r="A108" s="12" t="s">
        <v>252</v>
      </c>
      <c r="B108" s="12" t="s">
        <v>253</v>
      </c>
      <c r="C108" s="3">
        <v>6072</v>
      </c>
      <c r="D108" s="12">
        <f t="shared" si="5"/>
        <v>3500</v>
      </c>
      <c r="E108" s="12">
        <v>3390</v>
      </c>
      <c r="F108" s="12">
        <v>110</v>
      </c>
      <c r="G108" s="12">
        <v>0</v>
      </c>
      <c r="H108" s="24">
        <f t="shared" si="6"/>
        <v>88</v>
      </c>
      <c r="I108" s="12">
        <v>77</v>
      </c>
      <c r="J108" s="12">
        <v>11</v>
      </c>
      <c r="K108" s="12">
        <v>0</v>
      </c>
      <c r="L108" s="13">
        <f t="shared" si="7"/>
        <v>858156</v>
      </c>
      <c r="M108" s="25">
        <v>688406</v>
      </c>
      <c r="N108" s="25">
        <v>169750</v>
      </c>
      <c r="O108" s="12">
        <v>11</v>
      </c>
      <c r="P108" s="12">
        <v>3</v>
      </c>
      <c r="Q108" s="12">
        <v>4</v>
      </c>
      <c r="R108" s="12">
        <v>0</v>
      </c>
      <c r="S108" s="12">
        <v>1</v>
      </c>
      <c r="T108" s="12">
        <v>95</v>
      </c>
      <c r="U108" s="12">
        <v>0</v>
      </c>
      <c r="V108" s="4">
        <v>0</v>
      </c>
      <c r="W108" s="4">
        <f t="shared" si="8"/>
        <v>0</v>
      </c>
      <c r="X108" s="12">
        <v>0</v>
      </c>
      <c r="Y108" s="12">
        <v>0</v>
      </c>
      <c r="Z108" s="12">
        <v>0</v>
      </c>
      <c r="AA108" s="12">
        <v>0</v>
      </c>
      <c r="AB108" s="12">
        <v>96</v>
      </c>
      <c r="AC108" s="12">
        <v>108</v>
      </c>
      <c r="AD108" s="14">
        <f t="shared" si="9"/>
        <v>1623711.1199999999</v>
      </c>
      <c r="AE108" s="15">
        <v>1534374.19</v>
      </c>
      <c r="AF108" s="15">
        <v>89336.93</v>
      </c>
      <c r="AG108" s="15">
        <v>0</v>
      </c>
      <c r="AH108" s="16">
        <v>0.86960000000000004</v>
      </c>
    </row>
    <row r="109" spans="1:34" x14ac:dyDescent="0.2">
      <c r="A109" s="12" t="s">
        <v>254</v>
      </c>
      <c r="B109" s="12" t="s">
        <v>255</v>
      </c>
      <c r="C109" s="3">
        <v>162698</v>
      </c>
      <c r="D109" s="12">
        <f t="shared" si="5"/>
        <v>78797</v>
      </c>
      <c r="E109" s="12">
        <v>74491</v>
      </c>
      <c r="F109" s="12">
        <v>208</v>
      </c>
      <c r="G109" s="12">
        <v>4098</v>
      </c>
      <c r="H109" s="24">
        <f t="shared" si="6"/>
        <v>744</v>
      </c>
      <c r="I109" s="12">
        <v>737</v>
      </c>
      <c r="J109" s="12">
        <v>7</v>
      </c>
      <c r="K109" s="12">
        <v>0</v>
      </c>
      <c r="L109" s="13">
        <f t="shared" si="7"/>
        <v>14657145</v>
      </c>
      <c r="M109" s="25">
        <v>14576951</v>
      </c>
      <c r="N109" s="25">
        <v>80194</v>
      </c>
      <c r="O109" s="12">
        <v>3</v>
      </c>
      <c r="P109" s="12">
        <v>73</v>
      </c>
      <c r="Q109" s="12">
        <v>63</v>
      </c>
      <c r="R109" s="12">
        <v>0</v>
      </c>
      <c r="S109" s="12">
        <v>0</v>
      </c>
      <c r="T109" s="12">
        <v>0</v>
      </c>
      <c r="U109" s="12">
        <v>751</v>
      </c>
      <c r="V109" s="4">
        <v>0</v>
      </c>
      <c r="W109" s="4">
        <f t="shared" si="8"/>
        <v>841</v>
      </c>
      <c r="X109" s="12">
        <v>0</v>
      </c>
      <c r="Y109" s="12">
        <v>0</v>
      </c>
      <c r="Z109" s="12">
        <v>0</v>
      </c>
      <c r="AA109" s="12">
        <v>841</v>
      </c>
      <c r="AB109" s="12">
        <v>16</v>
      </c>
      <c r="AC109" s="12">
        <v>910</v>
      </c>
      <c r="AD109" s="14">
        <f t="shared" si="9"/>
        <v>60078946.920000009</v>
      </c>
      <c r="AE109" s="15">
        <v>60263278.920000009</v>
      </c>
      <c r="AF109" s="15">
        <v>-184332</v>
      </c>
      <c r="AG109" s="15">
        <v>0</v>
      </c>
      <c r="AH109" s="16">
        <v>1</v>
      </c>
    </row>
    <row r="110" spans="1:34" x14ac:dyDescent="0.2">
      <c r="A110" s="12" t="s">
        <v>256</v>
      </c>
      <c r="B110" s="12" t="s">
        <v>257</v>
      </c>
      <c r="C110" s="3">
        <v>2148</v>
      </c>
      <c r="D110" s="12">
        <f t="shared" si="5"/>
        <v>1362</v>
      </c>
      <c r="E110" s="12">
        <v>1302</v>
      </c>
      <c r="F110" s="12">
        <v>60</v>
      </c>
      <c r="G110" s="12">
        <v>0</v>
      </c>
      <c r="H110" s="24">
        <f t="shared" si="6"/>
        <v>40</v>
      </c>
      <c r="I110" s="12">
        <v>36</v>
      </c>
      <c r="J110" s="12">
        <v>4</v>
      </c>
      <c r="K110" s="12">
        <v>0</v>
      </c>
      <c r="L110" s="13">
        <f t="shared" si="7"/>
        <v>97506</v>
      </c>
      <c r="M110" s="25">
        <v>0</v>
      </c>
      <c r="N110" s="25">
        <v>97506</v>
      </c>
      <c r="O110" s="12">
        <v>8</v>
      </c>
      <c r="P110" s="12">
        <v>3</v>
      </c>
      <c r="Q110" s="12">
        <v>5</v>
      </c>
      <c r="R110" s="12">
        <v>0</v>
      </c>
      <c r="S110" s="12">
        <v>0</v>
      </c>
      <c r="T110" s="12">
        <v>53</v>
      </c>
      <c r="U110" s="12">
        <v>0</v>
      </c>
      <c r="V110" s="4">
        <v>0</v>
      </c>
      <c r="W110" s="4">
        <f t="shared" si="8"/>
        <v>41</v>
      </c>
      <c r="X110" s="12">
        <v>0</v>
      </c>
      <c r="Y110" s="12">
        <v>41</v>
      </c>
      <c r="Z110" s="12">
        <v>0</v>
      </c>
      <c r="AA110" s="12">
        <v>0</v>
      </c>
      <c r="AB110" s="12">
        <v>6</v>
      </c>
      <c r="AC110" s="12">
        <v>53</v>
      </c>
      <c r="AD110" s="14">
        <f t="shared" si="9"/>
        <v>1131901.98</v>
      </c>
      <c r="AE110" s="15">
        <v>1032302.98</v>
      </c>
      <c r="AF110" s="15">
        <v>99599</v>
      </c>
      <c r="AG110" s="15">
        <v>0</v>
      </c>
      <c r="AH110" s="16">
        <v>0.90810000000000002</v>
      </c>
    </row>
    <row r="111" spans="1:34" x14ac:dyDescent="0.2">
      <c r="A111" s="12" t="s">
        <v>258</v>
      </c>
      <c r="B111" s="12" t="s">
        <v>259</v>
      </c>
      <c r="C111" s="3">
        <v>1555</v>
      </c>
      <c r="D111" s="12">
        <f t="shared" si="5"/>
        <v>1014.8</v>
      </c>
      <c r="E111" s="12">
        <v>932.8</v>
      </c>
      <c r="F111" s="12">
        <v>82</v>
      </c>
      <c r="G111" s="12">
        <v>0</v>
      </c>
      <c r="H111" s="24">
        <f t="shared" si="6"/>
        <v>29</v>
      </c>
      <c r="I111" s="12">
        <v>24</v>
      </c>
      <c r="J111" s="12">
        <v>4</v>
      </c>
      <c r="K111" s="12">
        <v>1</v>
      </c>
      <c r="L111" s="13">
        <f t="shared" si="7"/>
        <v>246654</v>
      </c>
      <c r="M111" s="25">
        <v>216179</v>
      </c>
      <c r="N111" s="25">
        <v>30475</v>
      </c>
      <c r="O111" s="12">
        <v>4</v>
      </c>
      <c r="P111" s="12">
        <v>1</v>
      </c>
      <c r="Q111" s="12">
        <v>3</v>
      </c>
      <c r="R111" s="12">
        <v>0</v>
      </c>
      <c r="S111" s="12">
        <v>0</v>
      </c>
      <c r="T111" s="12">
        <v>29</v>
      </c>
      <c r="U111" s="12">
        <v>0</v>
      </c>
      <c r="V111" s="4">
        <v>0</v>
      </c>
      <c r="W111" s="4">
        <f t="shared" si="8"/>
        <v>28</v>
      </c>
      <c r="X111" s="12">
        <v>0</v>
      </c>
      <c r="Y111" s="12">
        <v>0</v>
      </c>
      <c r="Z111" s="12">
        <v>8</v>
      </c>
      <c r="AA111" s="12">
        <v>20</v>
      </c>
      <c r="AB111" s="12">
        <v>14</v>
      </c>
      <c r="AC111" s="12">
        <v>28</v>
      </c>
      <c r="AD111" s="14">
        <f t="shared" si="9"/>
        <v>572282.66</v>
      </c>
      <c r="AE111" s="15">
        <v>567283.66</v>
      </c>
      <c r="AF111" s="15">
        <v>4999</v>
      </c>
      <c r="AG111" s="15">
        <v>0</v>
      </c>
      <c r="AH111" s="16">
        <v>0.98680000000000001</v>
      </c>
    </row>
    <row r="112" spans="1:34" x14ac:dyDescent="0.2">
      <c r="A112" s="12" t="s">
        <v>260</v>
      </c>
      <c r="B112" s="12" t="s">
        <v>261</v>
      </c>
      <c r="C112" s="3">
        <v>4475</v>
      </c>
      <c r="D112" s="12">
        <f t="shared" si="5"/>
        <v>1677.2</v>
      </c>
      <c r="E112" s="12">
        <v>1581</v>
      </c>
      <c r="F112" s="12">
        <v>94.2</v>
      </c>
      <c r="G112" s="12">
        <v>2</v>
      </c>
      <c r="H112" s="24">
        <f t="shared" si="6"/>
        <v>40</v>
      </c>
      <c r="I112" s="12">
        <v>36</v>
      </c>
      <c r="J112" s="12">
        <v>4</v>
      </c>
      <c r="K112" s="12">
        <v>0</v>
      </c>
      <c r="L112" s="13">
        <f t="shared" si="7"/>
        <v>459793</v>
      </c>
      <c r="M112" s="25">
        <v>396042</v>
      </c>
      <c r="N112" s="25">
        <v>63751</v>
      </c>
      <c r="O112" s="12">
        <v>4</v>
      </c>
      <c r="P112" s="12">
        <v>3</v>
      </c>
      <c r="Q112" s="12">
        <v>3</v>
      </c>
      <c r="R112" s="12">
        <v>0</v>
      </c>
      <c r="S112" s="12">
        <v>1</v>
      </c>
      <c r="T112" s="12">
        <v>46</v>
      </c>
      <c r="U112" s="12">
        <v>0</v>
      </c>
      <c r="V112" s="4">
        <v>0</v>
      </c>
      <c r="W112" s="4">
        <f t="shared" si="8"/>
        <v>40</v>
      </c>
      <c r="X112" s="12">
        <v>0</v>
      </c>
      <c r="Y112" s="12">
        <v>0</v>
      </c>
      <c r="Z112" s="12">
        <v>5</v>
      </c>
      <c r="AA112" s="12">
        <v>35</v>
      </c>
      <c r="AB112" s="12">
        <v>35</v>
      </c>
      <c r="AC112" s="12">
        <v>40</v>
      </c>
      <c r="AD112" s="14">
        <f t="shared" si="9"/>
        <v>1291279.54</v>
      </c>
      <c r="AE112" s="15">
        <v>1291279.54</v>
      </c>
      <c r="AF112" s="15">
        <v>0</v>
      </c>
      <c r="AG112" s="15">
        <v>0</v>
      </c>
      <c r="AH112" s="16">
        <v>1</v>
      </c>
    </row>
    <row r="113" spans="1:34" x14ac:dyDescent="0.2">
      <c r="A113" s="12" t="s">
        <v>262</v>
      </c>
      <c r="B113" s="12" t="s">
        <v>263</v>
      </c>
      <c r="C113" s="3">
        <v>18461</v>
      </c>
      <c r="D113" s="12">
        <f t="shared" si="5"/>
        <v>10079.9</v>
      </c>
      <c r="E113" s="12">
        <v>9928.2999999999993</v>
      </c>
      <c r="F113" s="12">
        <v>137.6</v>
      </c>
      <c r="G113" s="12">
        <v>14</v>
      </c>
      <c r="H113" s="24">
        <f t="shared" si="6"/>
        <v>185</v>
      </c>
      <c r="I113" s="12">
        <v>175</v>
      </c>
      <c r="J113" s="12">
        <v>10</v>
      </c>
      <c r="K113" s="12">
        <v>0</v>
      </c>
      <c r="L113" s="13">
        <f t="shared" si="7"/>
        <v>2174020</v>
      </c>
      <c r="M113" s="17">
        <v>2013402</v>
      </c>
      <c r="N113" s="17">
        <v>160618</v>
      </c>
      <c r="O113" s="12">
        <v>15</v>
      </c>
      <c r="P113" s="12">
        <v>7.6</v>
      </c>
      <c r="Q113" s="12">
        <v>16</v>
      </c>
      <c r="R113" s="12">
        <v>0.4</v>
      </c>
      <c r="S113" s="12">
        <v>0</v>
      </c>
      <c r="T113" s="12">
        <v>0</v>
      </c>
      <c r="U113" s="12">
        <v>37</v>
      </c>
      <c r="V113" s="4">
        <v>0</v>
      </c>
      <c r="W113" s="4">
        <f t="shared" si="8"/>
        <v>16</v>
      </c>
      <c r="X113" s="12">
        <v>0</v>
      </c>
      <c r="Y113" s="12">
        <v>1</v>
      </c>
      <c r="Z113" s="12">
        <v>0</v>
      </c>
      <c r="AA113" s="12">
        <v>15</v>
      </c>
      <c r="AB113" s="12">
        <v>15</v>
      </c>
      <c r="AC113" s="12">
        <v>210</v>
      </c>
      <c r="AD113" s="14">
        <f t="shared" si="9"/>
        <v>5436456.3200000003</v>
      </c>
      <c r="AE113" s="15">
        <v>4650096.32</v>
      </c>
      <c r="AF113" s="15">
        <v>786360</v>
      </c>
      <c r="AG113" s="15">
        <v>0</v>
      </c>
      <c r="AH113" s="16">
        <v>0.89580000000000004</v>
      </c>
    </row>
    <row r="114" spans="1:34" x14ac:dyDescent="0.2">
      <c r="A114" s="12" t="s">
        <v>264</v>
      </c>
      <c r="B114" s="12" t="s">
        <v>265</v>
      </c>
      <c r="C114" s="3">
        <v>9560</v>
      </c>
      <c r="D114" s="12">
        <f t="shared" si="5"/>
        <v>4493</v>
      </c>
      <c r="E114" s="12">
        <v>4293.3999999999996</v>
      </c>
      <c r="F114" s="12">
        <v>190.6</v>
      </c>
      <c r="G114" s="12">
        <v>9</v>
      </c>
      <c r="H114" s="24">
        <f t="shared" si="6"/>
        <v>93</v>
      </c>
      <c r="I114" s="12">
        <v>85</v>
      </c>
      <c r="J114" s="12">
        <v>8</v>
      </c>
      <c r="K114" s="12">
        <v>0</v>
      </c>
      <c r="L114" s="13">
        <f t="shared" si="7"/>
        <v>1190171</v>
      </c>
      <c r="M114" s="25">
        <v>1016102</v>
      </c>
      <c r="N114" s="25">
        <v>174069</v>
      </c>
      <c r="O114" s="12">
        <v>8</v>
      </c>
      <c r="P114" s="12">
        <v>3</v>
      </c>
      <c r="Q114" s="12">
        <v>11.5</v>
      </c>
      <c r="R114" s="12">
        <v>0</v>
      </c>
      <c r="S114" s="12">
        <v>0</v>
      </c>
      <c r="T114" s="12">
        <v>93</v>
      </c>
      <c r="U114" s="12">
        <v>8</v>
      </c>
      <c r="V114" s="4">
        <v>0</v>
      </c>
      <c r="W114" s="4">
        <f t="shared" si="8"/>
        <v>114</v>
      </c>
      <c r="X114" s="12">
        <v>0</v>
      </c>
      <c r="Y114" s="12">
        <v>0</v>
      </c>
      <c r="Z114" s="12">
        <v>0</v>
      </c>
      <c r="AA114" s="12">
        <v>114</v>
      </c>
      <c r="AB114" s="12">
        <v>19</v>
      </c>
      <c r="AC114" s="12">
        <v>0</v>
      </c>
      <c r="AD114" s="14">
        <f t="shared" si="9"/>
        <v>2907298.2000000007</v>
      </c>
      <c r="AE114" s="15">
        <v>2921868.2000000007</v>
      </c>
      <c r="AF114" s="15">
        <v>-14570</v>
      </c>
      <c r="AG114" s="15">
        <v>0</v>
      </c>
      <c r="AH114" s="16">
        <v>1</v>
      </c>
    </row>
    <row r="115" spans="1:34" x14ac:dyDescent="0.2">
      <c r="A115" s="12" t="s">
        <v>266</v>
      </c>
      <c r="B115" s="12" t="s">
        <v>267</v>
      </c>
      <c r="C115" s="3">
        <v>12056</v>
      </c>
      <c r="D115" s="12">
        <f t="shared" si="5"/>
        <v>4767.5</v>
      </c>
      <c r="E115" s="12">
        <v>4653.2</v>
      </c>
      <c r="F115" s="12">
        <v>114.30000000000001</v>
      </c>
      <c r="G115" s="12">
        <v>0</v>
      </c>
      <c r="H115" s="24">
        <f t="shared" si="6"/>
        <v>107</v>
      </c>
      <c r="I115" s="12">
        <v>91</v>
      </c>
      <c r="J115" s="12">
        <v>16</v>
      </c>
      <c r="K115" s="12">
        <v>0</v>
      </c>
      <c r="L115" s="13">
        <f t="shared" si="7"/>
        <v>1440479</v>
      </c>
      <c r="M115" s="25">
        <v>1050876</v>
      </c>
      <c r="N115" s="25">
        <v>389603</v>
      </c>
      <c r="O115" s="12">
        <v>16</v>
      </c>
      <c r="P115" s="12">
        <v>4.5</v>
      </c>
      <c r="Q115" s="12">
        <v>10.5</v>
      </c>
      <c r="R115" s="12">
        <v>1</v>
      </c>
      <c r="S115" s="12">
        <v>0</v>
      </c>
      <c r="T115" s="12">
        <v>0</v>
      </c>
      <c r="U115" s="12">
        <v>107</v>
      </c>
      <c r="V115" s="4">
        <v>0</v>
      </c>
      <c r="W115" s="4">
        <f t="shared" si="8"/>
        <v>107</v>
      </c>
      <c r="X115" s="12">
        <v>0</v>
      </c>
      <c r="Y115" s="12">
        <v>0</v>
      </c>
      <c r="Z115" s="12">
        <v>107</v>
      </c>
      <c r="AA115" s="12">
        <v>0</v>
      </c>
      <c r="AB115" s="12">
        <v>107</v>
      </c>
      <c r="AC115" s="12">
        <v>122</v>
      </c>
      <c r="AD115" s="14">
        <f t="shared" si="9"/>
        <v>2653075.04</v>
      </c>
      <c r="AE115" s="15">
        <v>2347159.04</v>
      </c>
      <c r="AF115" s="15">
        <v>305916</v>
      </c>
      <c r="AG115" s="15">
        <v>0</v>
      </c>
      <c r="AH115" s="16">
        <v>0.84760000000000002</v>
      </c>
    </row>
    <row r="116" spans="1:34" x14ac:dyDescent="0.2">
      <c r="A116" s="12" t="s">
        <v>268</v>
      </c>
      <c r="B116" s="12" t="s">
        <v>269</v>
      </c>
      <c r="C116" s="3">
        <v>5297</v>
      </c>
      <c r="D116" s="12">
        <f t="shared" si="5"/>
        <v>2347</v>
      </c>
      <c r="E116" s="12">
        <v>2286.6999999999998</v>
      </c>
      <c r="F116" s="12">
        <v>36.299999999999997</v>
      </c>
      <c r="G116" s="12">
        <v>24</v>
      </c>
      <c r="H116" s="24">
        <f t="shared" si="6"/>
        <v>62</v>
      </c>
      <c r="I116" s="12">
        <v>58</v>
      </c>
      <c r="J116" s="12">
        <v>4</v>
      </c>
      <c r="K116" s="12">
        <v>0</v>
      </c>
      <c r="L116" s="13">
        <f t="shared" si="7"/>
        <v>751719.36</v>
      </c>
      <c r="M116" s="25">
        <v>685035.12</v>
      </c>
      <c r="N116" s="25">
        <v>66684.240000000005</v>
      </c>
      <c r="O116" s="12">
        <v>2</v>
      </c>
      <c r="P116" s="12">
        <v>3</v>
      </c>
      <c r="Q116" s="12">
        <v>5</v>
      </c>
      <c r="R116" s="12">
        <v>0</v>
      </c>
      <c r="S116" s="12">
        <v>0</v>
      </c>
      <c r="T116" s="12">
        <v>64</v>
      </c>
      <c r="U116" s="12">
        <v>0</v>
      </c>
      <c r="V116" s="4">
        <v>64</v>
      </c>
      <c r="W116" s="4">
        <f t="shared" si="8"/>
        <v>64</v>
      </c>
      <c r="X116" s="12">
        <v>0</v>
      </c>
      <c r="Y116" s="12">
        <v>11</v>
      </c>
      <c r="Z116" s="12">
        <v>18</v>
      </c>
      <c r="AA116" s="12">
        <v>35</v>
      </c>
      <c r="AB116" s="12">
        <v>13</v>
      </c>
      <c r="AC116" s="12">
        <v>0</v>
      </c>
      <c r="AD116" s="14">
        <f t="shared" si="9"/>
        <v>1557075.9400000002</v>
      </c>
      <c r="AE116" s="15">
        <v>1450789.7100000002</v>
      </c>
      <c r="AF116" s="15">
        <v>106286.23000000001</v>
      </c>
      <c r="AG116" s="15">
        <v>0</v>
      </c>
      <c r="AH116" s="16">
        <v>0.92310000000000003</v>
      </c>
    </row>
    <row r="117" spans="1:34" x14ac:dyDescent="0.2">
      <c r="A117" s="12" t="s">
        <v>270</v>
      </c>
      <c r="B117" s="12" t="s">
        <v>271</v>
      </c>
      <c r="C117" s="3">
        <v>2188</v>
      </c>
      <c r="D117" s="12">
        <f t="shared" si="5"/>
        <v>1461.4</v>
      </c>
      <c r="E117" s="12">
        <v>1430</v>
      </c>
      <c r="F117" s="12">
        <v>30.4</v>
      </c>
      <c r="G117" s="12">
        <v>1</v>
      </c>
      <c r="H117" s="24">
        <f t="shared" si="6"/>
        <v>39</v>
      </c>
      <c r="I117" s="12">
        <v>36</v>
      </c>
      <c r="J117" s="12">
        <v>3</v>
      </c>
      <c r="K117" s="12">
        <v>0</v>
      </c>
      <c r="L117" s="13">
        <f t="shared" si="7"/>
        <v>372841</v>
      </c>
      <c r="M117" s="25">
        <v>338410</v>
      </c>
      <c r="N117" s="25">
        <v>34431</v>
      </c>
      <c r="O117" s="12">
        <v>3</v>
      </c>
      <c r="P117" s="12">
        <v>1.4</v>
      </c>
      <c r="Q117" s="12">
        <v>3</v>
      </c>
      <c r="R117" s="12">
        <v>0</v>
      </c>
      <c r="S117" s="12">
        <v>0</v>
      </c>
      <c r="T117" s="12">
        <v>39</v>
      </c>
      <c r="U117" s="12">
        <v>0</v>
      </c>
      <c r="V117" s="4">
        <v>0</v>
      </c>
      <c r="W117" s="4">
        <f t="shared" si="8"/>
        <v>39</v>
      </c>
      <c r="X117" s="12">
        <v>26</v>
      </c>
      <c r="Y117" s="12">
        <v>0</v>
      </c>
      <c r="Z117" s="12">
        <v>0</v>
      </c>
      <c r="AA117" s="12">
        <v>13</v>
      </c>
      <c r="AB117" s="12">
        <v>13</v>
      </c>
      <c r="AC117" s="12">
        <v>0</v>
      </c>
      <c r="AD117" s="14">
        <f t="shared" si="9"/>
        <v>947582.35</v>
      </c>
      <c r="AE117" s="15">
        <v>947061.35</v>
      </c>
      <c r="AF117" s="15">
        <v>521</v>
      </c>
      <c r="AG117" s="15">
        <v>0</v>
      </c>
      <c r="AH117" s="16">
        <v>0.96360000000000001</v>
      </c>
    </row>
    <row r="118" spans="1:34" x14ac:dyDescent="0.2">
      <c r="D118" s="17">
        <f t="shared" ref="D118:P118" si="10">SUM(D3:D117)</f>
        <v>753808.11999999988</v>
      </c>
      <c r="E118" s="17">
        <f t="shared" si="10"/>
        <v>729026.5199999999</v>
      </c>
      <c r="F118" s="17">
        <f t="shared" si="10"/>
        <v>17674.599999999999</v>
      </c>
      <c r="G118" s="17">
        <f t="shared" si="10"/>
        <v>7107</v>
      </c>
      <c r="H118" s="17">
        <f t="shared" si="10"/>
        <v>12839</v>
      </c>
      <c r="I118" s="17">
        <f t="shared" si="10"/>
        <v>11519</v>
      </c>
      <c r="J118" s="17">
        <f t="shared" si="10"/>
        <v>1314</v>
      </c>
      <c r="K118" s="17">
        <f t="shared" si="10"/>
        <v>6</v>
      </c>
      <c r="L118" s="17">
        <f t="shared" si="10"/>
        <v>169532136.03740004</v>
      </c>
      <c r="M118" s="17">
        <f t="shared" si="10"/>
        <v>146321843.43740004</v>
      </c>
      <c r="N118" s="17">
        <f t="shared" si="10"/>
        <v>23210292.599999998</v>
      </c>
      <c r="O118" s="17">
        <f t="shared" si="10"/>
        <v>1391</v>
      </c>
      <c r="P118" s="17">
        <f t="shared" si="10"/>
        <v>669.79349999999999</v>
      </c>
      <c r="Q118" s="17">
        <f t="shared" ref="Q118:S118" si="11">SUM(Q3:Q117)</f>
        <v>979.05000000000007</v>
      </c>
      <c r="R118" s="17">
        <f t="shared" si="11"/>
        <v>82.600000000000009</v>
      </c>
      <c r="S118" s="17">
        <f t="shared" si="11"/>
        <v>32.14</v>
      </c>
      <c r="T118" s="17">
        <f t="shared" ref="T118" si="12">SUM(T3:T117)</f>
        <v>6356</v>
      </c>
      <c r="U118" s="17">
        <f t="shared" ref="U118" si="13">SUM(U3:U117)</f>
        <v>5456</v>
      </c>
      <c r="V118" s="17">
        <f>SUM(V3:V117)</f>
        <v>219</v>
      </c>
      <c r="W118" s="17">
        <f>SUM(W3:W117)</f>
        <v>11522</v>
      </c>
      <c r="X118" s="17">
        <f>SUM(X3:X117)</f>
        <v>776</v>
      </c>
      <c r="Y118" s="17">
        <f t="shared" ref="Y118:AA118" si="14">SUM(Y3:Y117)</f>
        <v>1325</v>
      </c>
      <c r="Z118" s="17">
        <f t="shared" si="14"/>
        <v>2072</v>
      </c>
      <c r="AA118" s="17">
        <f t="shared" si="14"/>
        <v>7349</v>
      </c>
      <c r="AB118" s="17">
        <f t="shared" ref="AB118:AG118" si="15">SUM(AB3:AB117)</f>
        <v>2732</v>
      </c>
      <c r="AC118" s="17">
        <f t="shared" si="15"/>
        <v>11890</v>
      </c>
      <c r="AD118" s="15">
        <f t="shared" si="15"/>
        <v>466528676.39215833</v>
      </c>
      <c r="AE118" s="15">
        <f t="shared" si="15"/>
        <v>439516685.45000005</v>
      </c>
      <c r="AF118" s="15">
        <f t="shared" si="15"/>
        <v>27011990.942158319</v>
      </c>
      <c r="AG118" s="15">
        <f t="shared" si="15"/>
        <v>0</v>
      </c>
      <c r="AH118" s="16">
        <v>0.94206926972955651</v>
      </c>
    </row>
    <row r="119" spans="1:34" x14ac:dyDescent="0.2">
      <c r="C119" s="12" t="s">
        <v>31</v>
      </c>
      <c r="H119" s="18"/>
      <c r="W119" s="18"/>
      <c r="AB119" s="19"/>
    </row>
    <row r="120" spans="1:34" x14ac:dyDescent="0.2">
      <c r="M120" s="23"/>
      <c r="W120" s="20"/>
    </row>
    <row r="127" spans="1:34" x14ac:dyDescent="0.2">
      <c r="C127" s="21" t="s">
        <v>32</v>
      </c>
    </row>
    <row r="128" spans="1:34" x14ac:dyDescent="0.2">
      <c r="C128" s="21" t="s">
        <v>33</v>
      </c>
    </row>
    <row r="129" spans="3:3" x14ac:dyDescent="0.2">
      <c r="C129" s="21" t="s">
        <v>34</v>
      </c>
    </row>
    <row r="130" spans="3:3" x14ac:dyDescent="0.2">
      <c r="C130" s="21" t="s">
        <v>35</v>
      </c>
    </row>
    <row r="131" spans="3:3" x14ac:dyDescent="0.2">
      <c r="C131" s="21" t="s">
        <v>36</v>
      </c>
    </row>
    <row r="132" spans="3:3" x14ac:dyDescent="0.2">
      <c r="C132" s="21" t="s">
        <v>37</v>
      </c>
    </row>
    <row r="133" spans="3:3" x14ac:dyDescent="0.2">
      <c r="C133" s="21" t="s">
        <v>38</v>
      </c>
    </row>
    <row r="134" spans="3:3" x14ac:dyDescent="0.2">
      <c r="C134" s="21" t="s">
        <v>39</v>
      </c>
    </row>
    <row r="135" spans="3:3" x14ac:dyDescent="0.2">
      <c r="C135" s="21" t="s">
        <v>40</v>
      </c>
    </row>
    <row r="136" spans="3:3" x14ac:dyDescent="0.2">
      <c r="C136" s="21" t="s">
        <v>41</v>
      </c>
    </row>
    <row r="137" spans="3:3" x14ac:dyDescent="0.2">
      <c r="C137" s="21" t="s">
        <v>42</v>
      </c>
    </row>
    <row r="138" spans="3:3" x14ac:dyDescent="0.2">
      <c r="C138" s="21" t="s">
        <v>43</v>
      </c>
    </row>
  </sheetData>
  <printOptions gridLines="1"/>
  <pageMargins left="0.25" right="0.25" top="0.75" bottom="0.75" header="0.3" footer="0.3"/>
  <pageSetup scale="91" fitToWidth="4"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ComboStats 2017-18</vt:lpstr>
      <vt:lpstr>'ComboStats 2017-18'!Print_Titles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dgraham</dc:creator>
  <cp:lastModifiedBy>Kevin Harrison</cp:lastModifiedBy>
  <cp:lastPrinted>2019-06-03T19:44:25Z</cp:lastPrinted>
  <dcterms:created xsi:type="dcterms:W3CDTF">2017-01-06T19:17:40Z</dcterms:created>
  <dcterms:modified xsi:type="dcterms:W3CDTF">2020-01-06T14:35:47Z</dcterms:modified>
</cp:coreProperties>
</file>